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360" windowHeight="8715" tabRatio="800" firstSheet="6" activeTab="22"/>
  </bookViews>
  <sheets>
    <sheet name="主表" sheetId="1" r:id="rId1"/>
    <sheet name="一（1）" sheetId="2" r:id="rId2"/>
    <sheet name="一(2)金融" sheetId="3" r:id="rId3"/>
    <sheet name="一(3)事业" sheetId="4" r:id="rId4"/>
    <sheet name="二(1)" sheetId="5" r:id="rId5"/>
    <sheet name="二(2)金融" sheetId="6" r:id="rId6"/>
    <sheet name="二(3)事业" sheetId="7" r:id="rId7"/>
    <sheet name="三" sheetId="8" r:id="rId8"/>
    <sheet name="四" sheetId="9" r:id="rId9"/>
    <sheet name="五" sheetId="10" r:id="rId10"/>
    <sheet name="六" sheetId="11" r:id="rId11"/>
    <sheet name="七" sheetId="12" r:id="rId12"/>
    <sheet name="八" sheetId="13" r:id="rId13"/>
    <sheet name="九" sheetId="14" r:id="rId14"/>
    <sheet name="十" sheetId="15" r:id="rId15"/>
    <sheet name="十一" sheetId="16" r:id="rId16"/>
    <sheet name="十二（-1）" sheetId="17" r:id="rId17"/>
    <sheet name="十二（-2）" sheetId="18" r:id="rId18"/>
    <sheet name="十二（-3）" sheetId="19" r:id="rId19"/>
    <sheet name="附件3-3" sheetId="20" r:id="rId20"/>
    <sheet name="附件3-4" sheetId="21" r:id="rId21"/>
    <sheet name="附件3-5" sheetId="22" r:id="rId22"/>
    <sheet name="附件3-6" sheetId="23" r:id="rId23"/>
  </sheets>
  <definedNames/>
  <calcPr fullCalcOnLoad="1"/>
</workbook>
</file>

<file path=xl/comments4.xml><?xml version="1.0" encoding="utf-8"?>
<comments xmlns="http://schemas.openxmlformats.org/spreadsheetml/2006/main">
  <authors>
    <author>微软用户</author>
  </authors>
  <commentList>
    <comment ref="B12" authorId="0">
      <text>
        <r>
          <rPr>
            <b/>
            <sz val="9"/>
            <rFont val="宋体"/>
            <family val="0"/>
          </rPr>
          <t>主表第九行</t>
        </r>
      </text>
    </comment>
  </commentList>
</comments>
</file>

<file path=xl/sharedStrings.xml><?xml version="1.0" encoding="utf-8"?>
<sst xmlns="http://schemas.openxmlformats.org/spreadsheetml/2006/main" count="1162" uniqueCount="769">
  <si>
    <t>减：弥补以前年度亏损（填附表四）</t>
  </si>
  <si>
    <t>行次</t>
  </si>
  <si>
    <t xml:space="preserve">项                  目 </t>
  </si>
  <si>
    <t>项目</t>
  </si>
  <si>
    <t>（1）存放同业</t>
  </si>
  <si>
    <t>（2）存放中央银行</t>
  </si>
  <si>
    <t>（3）拆出资金</t>
  </si>
  <si>
    <t>（4）发放贷款及垫款</t>
  </si>
  <si>
    <t>（5）买入返售金融资产</t>
  </si>
  <si>
    <t>（1）结算与清算手续费</t>
  </si>
  <si>
    <t>（2）代理业务手续费</t>
  </si>
  <si>
    <t>（3）信用承诺手续费及佣金</t>
  </si>
  <si>
    <t>（4）银行卡手续费</t>
  </si>
  <si>
    <t>（5）顾问和咨询费</t>
  </si>
  <si>
    <t>（6）托管及其他受托业务佣金</t>
  </si>
  <si>
    <t>（7）其他</t>
  </si>
  <si>
    <t>3、其他业务收入</t>
  </si>
  <si>
    <t xml:space="preserve"> </t>
  </si>
  <si>
    <t>保费收入</t>
  </si>
  <si>
    <t>减：分出保费</t>
  </si>
  <si>
    <t xml:space="preserve">    提取未到期责任准备金</t>
  </si>
  <si>
    <t xml:space="preserve"> </t>
  </si>
  <si>
    <t>金    额</t>
  </si>
  <si>
    <t xml:space="preserve">    财政补助收入</t>
  </si>
  <si>
    <t xml:space="preserve">    上级补助收入</t>
  </si>
  <si>
    <t xml:space="preserve">    拨入专款</t>
  </si>
  <si>
    <t xml:space="preserve">    事业收入</t>
  </si>
  <si>
    <t xml:space="preserve">    经营收入</t>
  </si>
  <si>
    <t xml:space="preserve">    附属单位缴款</t>
  </si>
  <si>
    <t xml:space="preserve">    投资收益</t>
  </si>
  <si>
    <t xml:space="preserve">    其他收入</t>
  </si>
  <si>
    <t xml:space="preserve">    行政事业性收费</t>
  </si>
  <si>
    <t xml:space="preserve">    政府性基金</t>
  </si>
  <si>
    <t xml:space="preserve">    其他</t>
  </si>
  <si>
    <t>项              目</t>
  </si>
  <si>
    <t>填报时间：  年  月  日　</t>
  </si>
  <si>
    <t xml:space="preserve">  拨出经费</t>
  </si>
  <si>
    <t xml:space="preserve">  上缴上级支出</t>
  </si>
  <si>
    <t xml:space="preserve">  拨出专款</t>
  </si>
  <si>
    <t xml:space="preserve">  专款支出</t>
  </si>
  <si>
    <t xml:space="preserve">  事业支出</t>
  </si>
  <si>
    <t xml:space="preserve">  经营支出</t>
  </si>
  <si>
    <t xml:space="preserve">  对附属单位补助</t>
  </si>
  <si>
    <t xml:space="preserve">  结转自筹基建</t>
  </si>
  <si>
    <t xml:space="preserve">  其他支出</t>
  </si>
  <si>
    <t>二、不准扣除的支出总额</t>
  </si>
  <si>
    <t>三、准予扣除的支出总额</t>
  </si>
  <si>
    <t>账载金额</t>
  </si>
  <si>
    <t>税收金额</t>
  </si>
  <si>
    <t>调增金额</t>
  </si>
  <si>
    <t>调减金额</t>
  </si>
  <si>
    <t>一、收入类调整项目</t>
  </si>
  <si>
    <t>#</t>
  </si>
  <si>
    <t>　2．接受捐赠收入</t>
  </si>
  <si>
    <t>*</t>
  </si>
  <si>
    <t>　4．未按权责发生制原则确认的收入</t>
  </si>
  <si>
    <t>　6．按权益法核算的长期股权投资持有期间的投资损益</t>
  </si>
  <si>
    <t>　9．公允价值变动净收益（填写附表七）</t>
  </si>
  <si>
    <t>　10．确认为递延收益的政府补助</t>
  </si>
  <si>
    <t>　13．不征税收入（填附表一[3]）</t>
  </si>
  <si>
    <t>　14．免税收入（填附表五）</t>
  </si>
  <si>
    <t>　15．减计收入（填附表五）</t>
  </si>
  <si>
    <t>　16．减、免税项目所得（填附表五）</t>
  </si>
  <si>
    <t>　17．抵扣应纳税所得额（填附表五）</t>
  </si>
  <si>
    <t>　18．其他</t>
  </si>
  <si>
    <t>二、扣除类调整项目</t>
  </si>
  <si>
    <t>　2．工资薪金支出</t>
  </si>
  <si>
    <t>　3．职工福利费支出</t>
  </si>
  <si>
    <t>　4．职工教育经费支出</t>
  </si>
  <si>
    <t>　5．工会经费支出</t>
  </si>
  <si>
    <t>　6．业务招待费支出</t>
  </si>
  <si>
    <t>　8．捐赠支出</t>
  </si>
  <si>
    <t>　9．利息支出</t>
  </si>
  <si>
    <t>　10．住房公积金</t>
  </si>
  <si>
    <t>　11．罚金、罚款和被没收财物的损失</t>
  </si>
  <si>
    <t>　12．税收滞纳金</t>
  </si>
  <si>
    <t>　13．赞助支出</t>
  </si>
  <si>
    <t>　14．各类基本社会保障性缴款</t>
  </si>
  <si>
    <t>　15．补充养老保险、补充医疗保险</t>
  </si>
  <si>
    <t>　18．不征税收入用于支出所形成的费用</t>
  </si>
  <si>
    <t>　19．加计扣除（填附表五）</t>
  </si>
  <si>
    <t>　20．其他</t>
  </si>
  <si>
    <t>三、资产类调整项目</t>
  </si>
  <si>
    <t>　1．财产损失</t>
  </si>
  <si>
    <t>　2．固定资产折旧（填写附表九）</t>
  </si>
  <si>
    <t>　4．长期待摊费用的摊销（填写附表九）</t>
  </si>
  <si>
    <t>　5．无形资产摊销（填写附表九）</t>
  </si>
  <si>
    <t>　6．投资转让、处置所得（填写附表十一）</t>
  </si>
  <si>
    <t>五、房地产企业预售收入计算的预计利润</t>
  </si>
  <si>
    <t>合　　　　计</t>
  </si>
  <si>
    <t>注:</t>
  </si>
  <si>
    <t>1、标有*的行次为执行新会计准则的企业填列,标有#的行次为除执行新会计准则以外的企业填列。</t>
  </si>
  <si>
    <t>年度</t>
  </si>
  <si>
    <t>合计</t>
  </si>
  <si>
    <t>前四年度</t>
  </si>
  <si>
    <t>前三年度</t>
  </si>
  <si>
    <t>前二年度</t>
  </si>
  <si>
    <t>前一年度</t>
  </si>
  <si>
    <t>第一年</t>
  </si>
  <si>
    <t>第二年</t>
  </si>
  <si>
    <t>第三年</t>
  </si>
  <si>
    <t>第四年</t>
  </si>
  <si>
    <t>第五年</t>
  </si>
  <si>
    <t>本年</t>
  </si>
  <si>
    <t>项          目</t>
  </si>
  <si>
    <t xml:space="preserve">    2、其他</t>
  </si>
  <si>
    <t xml:space="preserve">    4、其他</t>
  </si>
  <si>
    <t xml:space="preserve">      1、蔬菜、谷物、薯类、油料、豆类、棉花、麻类、糖料、水果、坚果的种植</t>
  </si>
  <si>
    <t xml:space="preserve">      2、农作物新品种的选育</t>
  </si>
  <si>
    <t xml:space="preserve">      3、中药材的种植</t>
  </si>
  <si>
    <t xml:space="preserve">      4、林木的培育和种植</t>
  </si>
  <si>
    <t xml:space="preserve">      5、牲畜、家禽的饲养</t>
  </si>
  <si>
    <t xml:space="preserve">      6、林产品的采集</t>
  </si>
  <si>
    <t xml:space="preserve">      7、灌溉、农产品初加工、兽医、农技推广、农机作业和维修等农、林、牧、渔服务业项目</t>
  </si>
  <si>
    <t xml:space="preserve">      8、远洋捕捞</t>
  </si>
  <si>
    <t xml:space="preserve">      9、其他</t>
  </si>
  <si>
    <t xml:space="preserve">   （三）从事国家重点扶持的公共基础设施项目投资经营的所得</t>
  </si>
  <si>
    <t xml:space="preserve">   （四）从事符合条件的环境保护、节能节水项目的所得</t>
  </si>
  <si>
    <t xml:space="preserve">   （五）符合条件的技术转让所得</t>
  </si>
  <si>
    <t xml:space="preserve">   （六）其他</t>
  </si>
  <si>
    <t xml:space="preserve">   （一）符合条件的小型微利企业</t>
  </si>
  <si>
    <t xml:space="preserve">   （二）国家需要重点扶持的高新技术企业</t>
  </si>
  <si>
    <t xml:space="preserve">   （三）民族自治地方的企业应缴纳的企业所得税中属于地方分享的部分</t>
  </si>
  <si>
    <t>六、创业投资企业抵扣的应纳税所得额</t>
  </si>
  <si>
    <t>填报时间:    年  月  日</t>
  </si>
  <si>
    <t>境外所得</t>
  </si>
  <si>
    <t>税率</t>
  </si>
  <si>
    <t>资产种类</t>
  </si>
  <si>
    <t>期初金额</t>
  </si>
  <si>
    <t>期末金额</t>
  </si>
  <si>
    <t>计税基础</t>
  </si>
  <si>
    <t>一、公允价值计量且其变动计入当期损益的金融资产</t>
  </si>
  <si>
    <t>二、公允价值计量且其变动计入当期损益的金融负债</t>
  </si>
  <si>
    <t>三、投资性房地产</t>
  </si>
  <si>
    <t>本年度广告费和业务宣传费支出</t>
  </si>
  <si>
    <t>本年计算广告费和业务宣传费扣除限额的销售（营业）收入</t>
  </si>
  <si>
    <t>税收规定的扣除率</t>
  </si>
  <si>
    <t>加：以前年度累计结转扣除额</t>
  </si>
  <si>
    <t>减：本年扣除的以前年度结转额</t>
  </si>
  <si>
    <t>资产类别</t>
  </si>
  <si>
    <t>资产原值</t>
  </si>
  <si>
    <t>折旧、摊销年限</t>
  </si>
  <si>
    <t>本期折旧、摊销额</t>
  </si>
  <si>
    <t>纳税调整额</t>
  </si>
  <si>
    <t>会计</t>
  </si>
  <si>
    <t>税收</t>
  </si>
  <si>
    <t>一、固定资产</t>
  </si>
  <si>
    <t>二、生产性生物资产</t>
  </si>
  <si>
    <t>准备金类别</t>
  </si>
  <si>
    <t>期初余额</t>
  </si>
  <si>
    <t>本期转回额</t>
  </si>
  <si>
    <t>本期计提额</t>
  </si>
  <si>
    <t>期末余额</t>
  </si>
  <si>
    <t>坏（呆）账准备</t>
  </si>
  <si>
    <t>存货跌价准备</t>
  </si>
  <si>
    <t>*其中：消耗性生物资产减值准备</t>
  </si>
  <si>
    <t>*持有至到期投资减值准备</t>
  </si>
  <si>
    <t>*可供出售金融资产减值</t>
  </si>
  <si>
    <t>#短期投资跌价准备</t>
  </si>
  <si>
    <t>长期股权投资减值准备</t>
  </si>
  <si>
    <t>*投资性房地产减值准备</t>
  </si>
  <si>
    <t>固定资产减值准备</t>
  </si>
  <si>
    <t>在建工程（工程物资）减值准备</t>
  </si>
  <si>
    <t>*生产性生物资产减值准备</t>
  </si>
  <si>
    <t>无形资产减值准备</t>
  </si>
  <si>
    <t>商誉减值准备</t>
  </si>
  <si>
    <t>贷款损失准备</t>
  </si>
  <si>
    <t>其他</t>
  </si>
  <si>
    <t>注：表中*项目为执行新会计准则企业专用；表中加﹟项目为执行企业会计制度、小企业会计制度的企业专用。</t>
  </si>
  <si>
    <t>期初投资额</t>
  </si>
  <si>
    <t>本年度增（减）投资额</t>
  </si>
  <si>
    <t>投资成本</t>
  </si>
  <si>
    <t>会计核算投资收益</t>
  </si>
  <si>
    <t>投资转让所得（损失）</t>
  </si>
  <si>
    <t>会计投资损益</t>
  </si>
  <si>
    <t>税收确认的股息红利</t>
  </si>
  <si>
    <t>会计与税收的差异</t>
  </si>
  <si>
    <t>投资转让净收入</t>
  </si>
  <si>
    <t>会计上确认的转让所得或损失</t>
  </si>
  <si>
    <t>免税收入</t>
  </si>
  <si>
    <t>全额征税收入</t>
  </si>
  <si>
    <t>权益法核算对初始投资成本调整产生的收益</t>
  </si>
  <si>
    <t>投资损失补充资料</t>
  </si>
  <si>
    <t>当年度结转金额</t>
  </si>
  <si>
    <t>已弥补金额</t>
  </si>
  <si>
    <t>本年度弥补金额</t>
  </si>
  <si>
    <t>结转以后年度待弥补金额</t>
  </si>
  <si>
    <t>备注:</t>
  </si>
  <si>
    <t>以前年度结转在本年度税前扣除的股权投资转让损失</t>
  </si>
  <si>
    <t>类别</t>
  </si>
  <si>
    <t>行次</t>
  </si>
  <si>
    <t>项目</t>
  </si>
  <si>
    <t>二、营业利润</t>
  </si>
  <si>
    <t>其中：不征税收入</t>
  </si>
  <si>
    <t>　　　免税收入</t>
  </si>
  <si>
    <t>　　　减计收入</t>
  </si>
  <si>
    <t>　　　减、免税项目所得</t>
  </si>
  <si>
    <t>　　　加计扣除</t>
  </si>
  <si>
    <t>　　　抵扣应纳税所得额</t>
  </si>
  <si>
    <t>加：境外应税所得弥补境内亏损</t>
  </si>
  <si>
    <t>减:本年累计实际已预缴的所得税额</t>
  </si>
  <si>
    <t>其中:汇总纳税的总机构分摊预缴的税额</t>
  </si>
  <si>
    <t xml:space="preserve">     汇总纳税的总机构财政调库预缴的税额</t>
  </si>
  <si>
    <t xml:space="preserve">     汇总纳税的总机构所属分支机构分摊的预缴税额</t>
  </si>
  <si>
    <t xml:space="preserve">     合并纳税企业就地预缴的所得税额</t>
  </si>
  <si>
    <t>附列资料</t>
  </si>
  <si>
    <t>应纳税所得额计算</t>
  </si>
  <si>
    <t>应纳税额计算</t>
  </si>
  <si>
    <t>利润总额计算</t>
  </si>
  <si>
    <t xml:space="preserve">                   填报时间：  年  月  日</t>
  </si>
  <si>
    <t>金额单位：元(列至角分)</t>
  </si>
  <si>
    <t>以前年度多缴的所得税额在本年抵减额</t>
  </si>
  <si>
    <t>加：公允价值变动收益</t>
  </si>
  <si>
    <t xml:space="preserve">      （1）材料销售收入</t>
  </si>
  <si>
    <t xml:space="preserve">      （2）代购代销手续费收入</t>
  </si>
  <si>
    <t xml:space="preserve">      （3）包装物出租收入</t>
  </si>
  <si>
    <t xml:space="preserve">      （4）其他</t>
  </si>
  <si>
    <t xml:space="preserve">      （1）非货币性交易视同销售收入</t>
  </si>
  <si>
    <t xml:space="preserve">      （2）货物、财产、劳务视同销售收入</t>
  </si>
  <si>
    <t xml:space="preserve">      （3）其他视同销售收入</t>
  </si>
  <si>
    <t>一、营业收入（填附表一）</t>
  </si>
  <si>
    <t>加：纳税调整增加额（填附表三）</t>
  </si>
  <si>
    <t>减：纳税调整减少额（填附表三）</t>
  </si>
  <si>
    <t>税率（25%）</t>
  </si>
  <si>
    <t>减：减免所得税额（填附表五）</t>
  </si>
  <si>
    <t>减：抵免所得税额（填附表五）</t>
  </si>
  <si>
    <t>加：境外所得应纳所得税额（填附表六）</t>
  </si>
  <si>
    <t>减：境外所得抵免所得税额（填附表六）</t>
  </si>
  <si>
    <t xml:space="preserve">     合并纳税（母子体制）成员企业就地预缴比例</t>
  </si>
  <si>
    <t>减：营业成本（填附表二）</t>
  </si>
  <si>
    <t xml:space="preserve">        销售费用（填附表二）</t>
  </si>
  <si>
    <t xml:space="preserve">        管理费用（填附表二）</t>
  </si>
  <si>
    <t xml:space="preserve">        财务费用（填附表二）</t>
  </si>
  <si>
    <t>加：营业外收入（填附表一）</t>
  </si>
  <si>
    <t>减：营业外支出（填附表二）</t>
  </si>
  <si>
    <t>三、利润总额（10＋11－12）</t>
  </si>
  <si>
    <t>应纳所得税额（25×26）</t>
  </si>
  <si>
    <t>纳税调整后所得（13＋14－15＋22）</t>
  </si>
  <si>
    <t>应纳税所得额（23－24）</t>
  </si>
  <si>
    <t>应纳税额（27－28－29）</t>
  </si>
  <si>
    <t>实际应纳所得税额（30＋31－32）</t>
  </si>
  <si>
    <t>一、销售（营业）收入合计（2＋13）</t>
  </si>
  <si>
    <t xml:space="preserve">  （一）营业收入合计（3＋8）</t>
  </si>
  <si>
    <t xml:space="preserve">    1.主营业务收入（4＋5＋6＋7）</t>
  </si>
  <si>
    <t xml:space="preserve">      （1）销售货物</t>
  </si>
  <si>
    <t xml:space="preserve">      （2）提供劳务</t>
  </si>
  <si>
    <t xml:space="preserve">      （3）让渡资产使用权</t>
  </si>
  <si>
    <t xml:space="preserve">      （4）建造合同</t>
  </si>
  <si>
    <t xml:space="preserve">    2.其他业务收入（9＋10＋11＋12）</t>
  </si>
  <si>
    <t xml:space="preserve">  （二）视同销售收入（14＋15＋16）</t>
  </si>
  <si>
    <t>二、营业外收入（18＋19＋20＋21＋22＋23＋24＋25＋26）</t>
  </si>
  <si>
    <t>一、营业收入（2＋19＋25＋35）</t>
  </si>
  <si>
    <t>（一）银行业务收入（3＋10＋18）</t>
  </si>
  <si>
    <t>1.银行业利息收入（4＋5＋6＋7＋8＋9）</t>
  </si>
  <si>
    <t>2.银行业手续费及佣金收入（11＋12＋13＋14＋15＋16＋17）</t>
  </si>
  <si>
    <t>（二）保险业务收入（20＋24）</t>
  </si>
  <si>
    <t>（三）证券业务收入（26＋33＋34）</t>
  </si>
  <si>
    <t>1.手续费及佣金收入（27＋28＋29＋30＋31＋32）</t>
  </si>
  <si>
    <t>（四）其他金融业务收入（36＋37）</t>
  </si>
  <si>
    <t>二、视同销售收入（39＋40＋41）</t>
  </si>
  <si>
    <t>三、营业外收入（43＋44＋45＋46＋47＋48）</t>
  </si>
  <si>
    <t>金额单位：元（列至角分）</t>
  </si>
  <si>
    <t>一、收入总额（2＋3＋……＋9）</t>
  </si>
  <si>
    <t>二、不征税收入总额（11＋12＋13＋14）</t>
  </si>
  <si>
    <t>四、应纳税收入总额占全部收入总额比重（15÷1）</t>
  </si>
  <si>
    <t>三、应纳税收入总额（1－10）</t>
  </si>
  <si>
    <t>一、销售（营业）成本合计（2＋7＋12）</t>
  </si>
  <si>
    <t>二、营业外支出（17＋18＋……＋24）</t>
  </si>
  <si>
    <t>三、期间费用（26＋27＋28）</t>
  </si>
  <si>
    <t xml:space="preserve">    2.处置固定资产净损失</t>
  </si>
  <si>
    <t>金额单位:元（列至角分）</t>
  </si>
  <si>
    <t>二、视同销售应确认成本（42＋43＋44）</t>
  </si>
  <si>
    <t>三、营业外支出（46＋47＋48＋49＋50）</t>
  </si>
  <si>
    <t xml:space="preserve">    （1）税收规定不允许扣除的支出项目金额</t>
  </si>
  <si>
    <t xml:space="preserve">    （2）按分摊比例计算的支出项目金额</t>
  </si>
  <si>
    <t>一、支出总额（2＋3＋……＋10）</t>
  </si>
  <si>
    <t>　1．视同销售收入（填写附表一）</t>
  </si>
  <si>
    <t>　11．境外应税所得（填写附表六）</t>
  </si>
  <si>
    <t>　1．视同销售成本（填写附表二）</t>
  </si>
  <si>
    <t>　7．广告费和业务宣传费支出（填写附表八）</t>
  </si>
  <si>
    <t>四、准备金调整项目（填写附表十）</t>
  </si>
  <si>
    <t xml:space="preserve">   （四）过渡期税收优惠</t>
  </si>
  <si>
    <t>资产总额（全年平均数）</t>
  </si>
  <si>
    <t>企业从业人数（全年平均人数）</t>
  </si>
  <si>
    <t>所属行业（工业企业    其他企业    ）</t>
  </si>
  <si>
    <t>一、免税收入（2＋3＋4＋5）</t>
  </si>
  <si>
    <t>二、减计收入（7＋8）</t>
  </si>
  <si>
    <t>三、加计扣除额合计（10＋11＋12＋13）</t>
  </si>
  <si>
    <t>四、减免所得额合计（15＋25＋29＋30＋31＋32）</t>
  </si>
  <si>
    <t xml:space="preserve">   （二）减税所得（26＋27＋28）</t>
  </si>
  <si>
    <t>五、减免税合计（34＋35＋36＋37＋38）</t>
  </si>
  <si>
    <t>七、抵免所得税额合计（41＋42＋43＋44）</t>
  </si>
  <si>
    <t>6（3－4－5）</t>
  </si>
  <si>
    <t>8（6－7）</t>
  </si>
  <si>
    <t>10（8×9）</t>
  </si>
  <si>
    <t>14（12－13）</t>
  </si>
  <si>
    <t xml:space="preserve">                                           填报时间：  年  月  日                         金额单位：元（列至角分）</t>
  </si>
  <si>
    <t>6（7＋14）</t>
  </si>
  <si>
    <t>10（7－8－9）</t>
  </si>
  <si>
    <t>14（11－12）</t>
  </si>
  <si>
    <t>15（11－13）</t>
  </si>
  <si>
    <t>以前年度应缴未缴在本年入库所得税额</t>
  </si>
  <si>
    <t>（6）其他</t>
  </si>
  <si>
    <t>1.已赚保费（21－22－23）</t>
  </si>
  <si>
    <t>2.其他业务收入</t>
  </si>
  <si>
    <t>（1）证券承销业务收入</t>
  </si>
  <si>
    <t>（2）证券经纪业务收入</t>
  </si>
  <si>
    <t>（3）受托客户资产管理业务收入</t>
  </si>
  <si>
    <t>（4）代理兑付证券业务收入</t>
  </si>
  <si>
    <t>2.利息净收入</t>
  </si>
  <si>
    <t>3.其他业务收入</t>
  </si>
  <si>
    <t>1.业务收入</t>
  </si>
  <si>
    <t>1.非货币性资产交换</t>
  </si>
  <si>
    <t>2.货物、财产、劳务视同销售收入</t>
  </si>
  <si>
    <t>3.其他视同销售收入</t>
  </si>
  <si>
    <t>1.固定资产盘盈</t>
  </si>
  <si>
    <t>2.处置固定资产净收益</t>
  </si>
  <si>
    <t>3.非货币性资产交易收益</t>
  </si>
  <si>
    <t>4.出售无形资产收益</t>
  </si>
  <si>
    <t>5.罚款净收入</t>
  </si>
  <si>
    <t>6.其他</t>
  </si>
  <si>
    <t xml:space="preserve">    1.固定资产盘亏</t>
  </si>
  <si>
    <t>一、营业成本（2＋17＋31＋38）</t>
  </si>
  <si>
    <t xml:space="preserve">  （一）银行业务成本（3＋11＋15＋16）</t>
  </si>
  <si>
    <t xml:space="preserve">    1.银行利息支出（4＋5＋…＋10）</t>
  </si>
  <si>
    <t xml:space="preserve">      （1）同业存放</t>
  </si>
  <si>
    <t xml:space="preserve">      （2）向中央银行借款</t>
  </si>
  <si>
    <t xml:space="preserve">      （3）拆入资金</t>
  </si>
  <si>
    <t xml:space="preserve">      （4）吸收存款</t>
  </si>
  <si>
    <t xml:space="preserve">      （5）卖出回购金融资产</t>
  </si>
  <si>
    <t xml:space="preserve">      （6）发行债券</t>
  </si>
  <si>
    <t xml:space="preserve">      （7）其他</t>
  </si>
  <si>
    <t xml:space="preserve">    2.银行手续费及佣金支出（12＋13＋14）</t>
  </si>
  <si>
    <t xml:space="preserve">      （1）手续费支出</t>
  </si>
  <si>
    <t xml:space="preserve">      （2）佣金支出</t>
  </si>
  <si>
    <t xml:space="preserve">      （3）其他</t>
  </si>
  <si>
    <t xml:space="preserve">    3.业务及管理费</t>
  </si>
  <si>
    <t xml:space="preserve">    4.其他业务成本</t>
  </si>
  <si>
    <t xml:space="preserve">  （二）保险业务支出（18＋30）</t>
  </si>
  <si>
    <t xml:space="preserve">    1.业务支出（19＋20－21＋22－23＋24＋25＋26＋27－28＋29）</t>
  </si>
  <si>
    <t xml:space="preserve">      （1）退保金</t>
  </si>
  <si>
    <t xml:space="preserve">      （2）赔付支出</t>
  </si>
  <si>
    <t xml:space="preserve">      减：摊回赔付支出</t>
  </si>
  <si>
    <t xml:space="preserve">      （3）提取保险责任准备金</t>
  </si>
  <si>
    <t xml:space="preserve">      减：摊回保险责任准备金</t>
  </si>
  <si>
    <t xml:space="preserve">      （4）保单红利支出</t>
  </si>
  <si>
    <t xml:space="preserve">      （5）分保费用</t>
  </si>
  <si>
    <t xml:space="preserve">      （6）手续费及佣金支出</t>
  </si>
  <si>
    <t xml:space="preserve">      （7）业务及管理费</t>
  </si>
  <si>
    <t xml:space="preserve">      减：摊回分保费用</t>
  </si>
  <si>
    <t xml:space="preserve">      （8）其他</t>
  </si>
  <si>
    <t xml:space="preserve">    2.其他业务成本</t>
  </si>
  <si>
    <t xml:space="preserve">  （三）证券业务支出（32＋36＋37）</t>
  </si>
  <si>
    <t xml:space="preserve">    1.证券手续费支出（33＋34＋35）</t>
  </si>
  <si>
    <t xml:space="preserve">      （1）证券经纪业务支出</t>
  </si>
  <si>
    <t xml:space="preserve">      （2）佣金</t>
  </si>
  <si>
    <t xml:space="preserve">    2.业务及管理费</t>
  </si>
  <si>
    <t xml:space="preserve">    3.其他业务成本</t>
  </si>
  <si>
    <t xml:space="preserve">  （四）其他金融业务支出（39＋40）</t>
  </si>
  <si>
    <t xml:space="preserve">    1.业务支出</t>
  </si>
  <si>
    <t xml:space="preserve">    1.非货币性资产交换成本</t>
  </si>
  <si>
    <t xml:space="preserve">    2.货物、财产、劳务视同销售成本</t>
  </si>
  <si>
    <t xml:space="preserve">    3.其他视同销售成本</t>
  </si>
  <si>
    <t xml:space="preserve">    3.非货币性资产交易损失</t>
  </si>
  <si>
    <t xml:space="preserve">    4.出售无形资产损失</t>
  </si>
  <si>
    <t xml:space="preserve">    5.其他</t>
  </si>
  <si>
    <t xml:space="preserve"> </t>
  </si>
  <si>
    <t xml:space="preserve">          　填报时间：  年  月  日</t>
  </si>
  <si>
    <t>盈利额或亏损额</t>
  </si>
  <si>
    <t>合并分立企业转入可弥补亏损额</t>
  </si>
  <si>
    <t>当年可弥补的所得额</t>
  </si>
  <si>
    <t>以前年度亏损弥补额</t>
  </si>
  <si>
    <t>本年度实际弥补的以前年度亏损额</t>
  </si>
  <si>
    <t>可结转以后年度弥补的亏损额</t>
  </si>
  <si>
    <t>可结转以后年度弥补的亏损额合计</t>
  </si>
  <si>
    <t>金额单位：元（列至角分）</t>
  </si>
  <si>
    <t>抵免方式</t>
  </si>
  <si>
    <t>国家或地区</t>
  </si>
  <si>
    <t>境外所得换算含税所得</t>
  </si>
  <si>
    <t>弥补以前年度亏损</t>
  </si>
  <si>
    <t>免税所得</t>
  </si>
  <si>
    <t>弥补亏损前境外应税所得额</t>
  </si>
  <si>
    <t>可弥补境内亏损</t>
  </si>
  <si>
    <t>境外应纳税所得额</t>
  </si>
  <si>
    <t>境外所得应纳税额</t>
  </si>
  <si>
    <t>境外所得可抵免税额</t>
  </si>
  <si>
    <t>境外所得税款抵免限额</t>
  </si>
  <si>
    <t>本年可抵免的境外所得税款</t>
  </si>
  <si>
    <t>未超过境外所得税款抵免限额的余额</t>
  </si>
  <si>
    <t>本年可抵免以前年度所得税额</t>
  </si>
  <si>
    <t>前五年境外所得已缴税款未抵免余额</t>
  </si>
  <si>
    <t>定率抵免</t>
  </si>
  <si>
    <t>直接抵免</t>
  </si>
  <si>
    <t>间接抵免</t>
  </si>
  <si>
    <t>账载金额</t>
  </si>
  <si>
    <t xml:space="preserve">    1.房屋建筑物</t>
  </si>
  <si>
    <t xml:space="preserve">    2.飞机、火车、轮船、机器、机械和其他生产设备</t>
  </si>
  <si>
    <t xml:space="preserve">    3、.与生产经营有关的器具工具家具</t>
  </si>
  <si>
    <t xml:space="preserve">    4.飞机、火车、轮船以外的运输工具</t>
  </si>
  <si>
    <t xml:space="preserve">    5.电子设备</t>
  </si>
  <si>
    <t xml:space="preserve">    1.林木类</t>
  </si>
  <si>
    <t xml:space="preserve">    2.畜类</t>
  </si>
  <si>
    <t>三、长期待摊费用</t>
  </si>
  <si>
    <t xml:space="preserve">    1.已足额提取折旧的固定资产的改建支出</t>
  </si>
  <si>
    <t xml:space="preserve">    2.租入固定资产的的改建支出</t>
  </si>
  <si>
    <t xml:space="preserve">    3.固定资产大修理支出</t>
  </si>
  <si>
    <t xml:space="preserve">    4.其他长期待摊费用</t>
  </si>
  <si>
    <t>四、无形资产</t>
  </si>
  <si>
    <t>五、油气勘探投资</t>
  </si>
  <si>
    <t>六、油气开发投资</t>
  </si>
  <si>
    <t>被投资企业</t>
  </si>
  <si>
    <t>初始投资成本</t>
  </si>
  <si>
    <t>投资转让的会计成本</t>
  </si>
  <si>
    <t>投资转让的税收成本</t>
  </si>
  <si>
    <t>按税收计算的投资转让所得或损失</t>
  </si>
  <si>
    <t>16（14－15）</t>
  </si>
  <si>
    <t>*</t>
  </si>
  <si>
    <t>　3．不符合税收规定的销售折扣和折让</t>
  </si>
  <si>
    <t>　5．按权益法核算长期股权投资对初始投资成本调整确认收益</t>
  </si>
  <si>
    <t>　7．特殊重组</t>
  </si>
  <si>
    <t xml:space="preserve"> </t>
  </si>
  <si>
    <t>　8．一般重组</t>
  </si>
  <si>
    <t>　12．不允许扣除的境外投资损失</t>
  </si>
  <si>
    <t>　16．与未实现融资收益相关在当期确认的财务费用</t>
  </si>
  <si>
    <t>　17．与取得收入无关的支出</t>
  </si>
  <si>
    <t>　3．生产性生物资产折旧（填写附表九）</t>
  </si>
  <si>
    <t xml:space="preserve">  7.油气勘探投资(填写附表九)</t>
  </si>
  <si>
    <t xml:space="preserve">  8.油气开发投资(填写附表九)</t>
  </si>
  <si>
    <t>　9．其他</t>
  </si>
  <si>
    <t>六、特别纳税调整应税所得</t>
  </si>
  <si>
    <t>*</t>
  </si>
  <si>
    <t>七、其他</t>
  </si>
  <si>
    <t>2、没有标注的行次,无论执行何种会计核算办法,有差异就填报相应行次,填*号不可填列</t>
  </si>
  <si>
    <t>3、有二级附表的项目只填调增、调减金额，帐载金额、税收金额不再填写。</t>
  </si>
  <si>
    <r>
      <t>2</t>
    </r>
    <r>
      <rPr>
        <sz val="12"/>
        <rFont val="宋体"/>
        <family val="0"/>
      </rPr>
      <t>003年</t>
    </r>
  </si>
  <si>
    <r>
      <t>2004年</t>
    </r>
  </si>
  <si>
    <r>
      <t>2005年</t>
    </r>
  </si>
  <si>
    <r>
      <t>2006年</t>
    </r>
  </si>
  <si>
    <t>金额单位：元(列至角分)</t>
  </si>
  <si>
    <t>*</t>
  </si>
  <si>
    <t>本年应退的所得税额（33－34）</t>
  </si>
  <si>
    <t>纳税人名称:</t>
  </si>
  <si>
    <t>中介机构确认金额</t>
  </si>
  <si>
    <t>中介机构调整金额</t>
  </si>
  <si>
    <r>
      <t xml:space="preserve">        </t>
    </r>
    <r>
      <rPr>
        <sz val="9"/>
        <rFont val="宋体"/>
        <family val="0"/>
      </rPr>
      <t>营业税金及附加</t>
    </r>
  </si>
  <si>
    <r>
      <t xml:space="preserve">        </t>
    </r>
    <r>
      <rPr>
        <sz val="9"/>
        <rFont val="宋体"/>
        <family val="0"/>
      </rPr>
      <t>资产减值损失</t>
    </r>
  </si>
  <si>
    <r>
      <t xml:space="preserve">        </t>
    </r>
    <r>
      <rPr>
        <sz val="9"/>
        <rFont val="宋体"/>
        <family val="0"/>
      </rPr>
      <t>投资收益</t>
    </r>
  </si>
  <si>
    <t>中介机构确认金额</t>
  </si>
  <si>
    <t xml:space="preserve">    1.固定资产盘盈</t>
  </si>
  <si>
    <t xml:space="preserve">    2.处置固定资产净收益</t>
  </si>
  <si>
    <t xml:space="preserve">    3.非货币性资产交易收益</t>
  </si>
  <si>
    <t xml:space="preserve">    4.出售无形资产收益</t>
  </si>
  <si>
    <t xml:space="preserve">    5.罚款净收入</t>
  </si>
  <si>
    <t xml:space="preserve">    6.债务重组收益</t>
  </si>
  <si>
    <t xml:space="preserve">    7.政府补助收入</t>
  </si>
  <si>
    <t xml:space="preserve">    8.捐赠收入</t>
  </si>
  <si>
    <t xml:space="preserve">    9.其他</t>
  </si>
  <si>
    <t>纳税人识别号:                                                                  金额单位：元（列至角分）</t>
  </si>
  <si>
    <t xml:space="preserve">    财政拨款</t>
  </si>
  <si>
    <t xml:space="preserve">  （一）主营业务成本（3＋4＋5＋6）</t>
  </si>
  <si>
    <t xml:space="preserve">      （1）销售货物成本</t>
  </si>
  <si>
    <t xml:space="preserve">      （2）提供劳务成本</t>
  </si>
  <si>
    <t xml:space="preserve">      （3）让渡资产使用权成本</t>
  </si>
  <si>
    <t xml:space="preserve">      （4）建造合同成本</t>
  </si>
  <si>
    <t xml:space="preserve">  （二）其他业务成本（8＋9＋10＋11）</t>
  </si>
  <si>
    <t xml:space="preserve">      （1）材料销售成本</t>
  </si>
  <si>
    <t xml:space="preserve">      （2）代购代销费用</t>
  </si>
  <si>
    <t xml:space="preserve">      （3）包装物出租成本</t>
  </si>
  <si>
    <t xml:space="preserve">      （4）其他</t>
  </si>
  <si>
    <t xml:space="preserve">  （三）视同销售成本（13＋14＋15）</t>
  </si>
  <si>
    <t xml:space="preserve">      （1）非货币性交易视同销售成本</t>
  </si>
  <si>
    <t xml:space="preserve">      （2）货物、财产、劳务视同销售成本</t>
  </si>
  <si>
    <t xml:space="preserve">      （3）其他视同销售成本</t>
  </si>
  <si>
    <t xml:space="preserve">    3.出售无形资产损失</t>
  </si>
  <si>
    <t xml:space="preserve">    4.债务重组损失</t>
  </si>
  <si>
    <t xml:space="preserve">    5.罚款支出</t>
  </si>
  <si>
    <t xml:space="preserve">    6.非常损失</t>
  </si>
  <si>
    <t xml:space="preserve">    7.捐赠支出</t>
  </si>
  <si>
    <t xml:space="preserve">    8.其他</t>
  </si>
  <si>
    <t xml:space="preserve">    1.销售（营业）费用</t>
  </si>
  <si>
    <t xml:space="preserve">    2.管理费用</t>
  </si>
  <si>
    <t xml:space="preserve">    3.财务费用</t>
  </si>
  <si>
    <t xml:space="preserve">                           金额单位:元（列至角分）</t>
  </si>
  <si>
    <t xml:space="preserve">    1、国债利息收入</t>
  </si>
  <si>
    <t xml:space="preserve">    2、符合条件的居民企业之间的股息、红利等权益性投资收益</t>
  </si>
  <si>
    <t xml:space="preserve">    3、符合条件的非营利组织的收入</t>
  </si>
  <si>
    <t xml:space="preserve">    4、其他</t>
  </si>
  <si>
    <t xml:space="preserve">    1、企业综合利用资源,生产符合国家产业政策规定的产品所取得的收入</t>
  </si>
  <si>
    <t xml:space="preserve">    1、开发新技术、新产品、新工艺发生的研究开发费用</t>
  </si>
  <si>
    <t xml:space="preserve">    2、安置残疾人员所支付的工资</t>
  </si>
  <si>
    <t xml:space="preserve">    3、国家鼓励安置的其他就业人员支付的工资</t>
  </si>
  <si>
    <t xml:space="preserve">   （一）免税所得（16＋17＋…＋24）</t>
  </si>
  <si>
    <t xml:space="preserve">      1、花卉、茶以及其他饮料作物和香料作物的种植</t>
  </si>
  <si>
    <t xml:space="preserve">      2、海水养殖、内陆养殖</t>
  </si>
  <si>
    <t xml:space="preserve">      3、其他</t>
  </si>
  <si>
    <t xml:space="preserve">   （五）其他</t>
  </si>
  <si>
    <t xml:space="preserve">   （一）企业购置用于环境保护专用设备的投资额抵免的税额</t>
  </si>
  <si>
    <t xml:space="preserve">   （二）企业购置用于节能节水专用设备的投资额抵免的税额</t>
  </si>
  <si>
    <t xml:space="preserve">   （三）企业购置用于安全生产专用设备的投资额抵免的税额</t>
  </si>
  <si>
    <t xml:space="preserve">   （四）其他</t>
  </si>
  <si>
    <t xml:space="preserve">    其中：不允许扣除的广告费和业务宣传费支出</t>
  </si>
  <si>
    <t>本年度符合条件的广告费和业务宣传费支出（1－2）</t>
  </si>
  <si>
    <t>本年广告费和业务宣传费扣除限额（4×5）</t>
  </si>
  <si>
    <t>本年广告费和业务宣传费支出纳税调整额（3≤6，本行＝2行；3＞6，本行＝1－6）</t>
  </si>
  <si>
    <t>本年结转以后年度扣除额（3＞6，本行＝3－6；3≤6，本行＝0）</t>
  </si>
  <si>
    <t>累计结转以后年度扣除额（8＋9－10）</t>
  </si>
  <si>
    <t>纳税调整额（纳税调减以“－”表示）</t>
  </si>
  <si>
    <t>账载金额（公允价值）</t>
  </si>
  <si>
    <t>计税基础</t>
  </si>
  <si>
    <t xml:space="preserve">    1.交易性金融资产</t>
  </si>
  <si>
    <t xml:space="preserve">    2.衍生金融工具</t>
  </si>
  <si>
    <t xml:space="preserve">    3.其他以公允价值计量的金融资产</t>
  </si>
  <si>
    <t xml:space="preserve">    1.交易性金融负债</t>
  </si>
  <si>
    <t xml:space="preserve">    3.其他以公允价值计量的金融负债</t>
  </si>
  <si>
    <t>金额单位:元（列至角分）</t>
  </si>
  <si>
    <t>——</t>
  </si>
  <si>
    <t>矿区权益减值</t>
  </si>
  <si>
    <t>金额单位:元(列至角分)</t>
  </si>
  <si>
    <t>是否备案或审批</t>
  </si>
  <si>
    <t>企业账载金额</t>
  </si>
  <si>
    <t>中华人民共和国企业所得税年度纳税申报审核鉴证表（A类）</t>
  </si>
  <si>
    <t>收入明细审核鉴证表</t>
  </si>
  <si>
    <t>金融企业收入明细审核鉴证表</t>
  </si>
  <si>
    <t>事业单位、社会团体、民办非企业单位收入明细审核鉴证表</t>
  </si>
  <si>
    <t>成本费用明细审核鉴证表</t>
  </si>
  <si>
    <t>金融企业成本费用明细审核鉴证表</t>
  </si>
  <si>
    <t>事业单位、社会团体、民办非企业单位支出明细审核鉴证表</t>
  </si>
  <si>
    <t>纳税调整项目明细审核鉴证表</t>
  </si>
  <si>
    <t>企业所得税弥补亏损明细审核鉴证表</t>
  </si>
  <si>
    <t>税收优惠明细审核鉴证表</t>
  </si>
  <si>
    <t>境外所得税抵免计算明细审核鉴证表</t>
  </si>
  <si>
    <t>以公允价值计量资产纳税调整审核鉴证表</t>
  </si>
  <si>
    <t>广告费和业务宣传费跨年度纳税调整审核鉴证表</t>
  </si>
  <si>
    <t xml:space="preserve">资产折旧、摊销纳税调整明细审核鉴证表              </t>
  </si>
  <si>
    <t>资产减值准备项目调整明细审核鉴证表</t>
  </si>
  <si>
    <t>长期股权投资所得（损失）明细审核鉴证表</t>
  </si>
  <si>
    <t>*</t>
  </si>
  <si>
    <t>（5）代理保管证券业务收入</t>
  </si>
  <si>
    <t>*</t>
  </si>
  <si>
    <r>
      <t>2007年</t>
    </r>
  </si>
  <si>
    <t>2008年</t>
  </si>
  <si>
    <r>
      <t>附件2－</t>
    </r>
    <r>
      <rPr>
        <sz val="12"/>
        <rFont val="宋体"/>
        <family val="0"/>
      </rPr>
      <t>1－1</t>
    </r>
  </si>
  <si>
    <r>
      <t>附件2－</t>
    </r>
    <r>
      <rPr>
        <sz val="12"/>
        <rFont val="宋体"/>
        <family val="0"/>
      </rPr>
      <t>1－2</t>
    </r>
  </si>
  <si>
    <r>
      <t>附件2－</t>
    </r>
    <r>
      <rPr>
        <sz val="12"/>
        <rFont val="宋体"/>
        <family val="0"/>
      </rPr>
      <t>1－3</t>
    </r>
  </si>
  <si>
    <r>
      <t>附件2－</t>
    </r>
    <r>
      <rPr>
        <sz val="12"/>
        <rFont val="宋体"/>
        <family val="0"/>
      </rPr>
      <t>2－1</t>
    </r>
  </si>
  <si>
    <r>
      <t>附件2－</t>
    </r>
    <r>
      <rPr>
        <sz val="12"/>
        <rFont val="宋体"/>
        <family val="0"/>
      </rPr>
      <t>2－2</t>
    </r>
  </si>
  <si>
    <r>
      <t>附件2－</t>
    </r>
    <r>
      <rPr>
        <sz val="12"/>
        <rFont val="宋体"/>
        <family val="0"/>
      </rPr>
      <t>2－3</t>
    </r>
  </si>
  <si>
    <t>附件2－3</t>
  </si>
  <si>
    <r>
      <t>附件2－</t>
    </r>
    <r>
      <rPr>
        <sz val="12"/>
        <rFont val="宋体"/>
        <family val="0"/>
      </rPr>
      <t>4</t>
    </r>
  </si>
  <si>
    <r>
      <t>附件2－</t>
    </r>
    <r>
      <rPr>
        <sz val="12"/>
        <rFont val="宋体"/>
        <family val="0"/>
      </rPr>
      <t>5</t>
    </r>
    <r>
      <rPr>
        <sz val="12"/>
        <rFont val="宋体"/>
        <family val="0"/>
      </rPr>
      <t xml:space="preserve">   </t>
    </r>
  </si>
  <si>
    <r>
      <t>附件2－</t>
    </r>
    <r>
      <rPr>
        <sz val="12"/>
        <rFont val="宋体"/>
        <family val="0"/>
      </rPr>
      <t>6</t>
    </r>
  </si>
  <si>
    <r>
      <t>附件2－</t>
    </r>
    <r>
      <rPr>
        <sz val="12"/>
        <rFont val="宋体"/>
        <family val="0"/>
      </rPr>
      <t>7</t>
    </r>
  </si>
  <si>
    <r>
      <t>附件2－</t>
    </r>
    <r>
      <rPr>
        <sz val="12"/>
        <rFont val="宋体"/>
        <family val="0"/>
      </rPr>
      <t>8</t>
    </r>
  </si>
  <si>
    <r>
      <t>附件2－</t>
    </r>
    <r>
      <rPr>
        <sz val="12"/>
        <rFont val="宋体"/>
        <family val="0"/>
      </rPr>
      <t>9</t>
    </r>
  </si>
  <si>
    <r>
      <t>附件2－</t>
    </r>
    <r>
      <rPr>
        <sz val="12"/>
        <rFont val="宋体"/>
        <family val="0"/>
      </rPr>
      <t>10</t>
    </r>
  </si>
  <si>
    <r>
      <t>附件2－</t>
    </r>
    <r>
      <rPr>
        <sz val="12"/>
        <rFont val="宋体"/>
        <family val="0"/>
      </rPr>
      <t>11</t>
    </r>
  </si>
  <si>
    <t>二级分支机构清单</t>
  </si>
  <si>
    <t>分支机构名称</t>
  </si>
  <si>
    <t>主管税务机关</t>
  </si>
  <si>
    <t>注册地址</t>
  </si>
  <si>
    <t>设立时间</t>
  </si>
  <si>
    <t>经营范围</t>
  </si>
  <si>
    <t>是否就地预缴所得税</t>
  </si>
  <si>
    <t>适用税率</t>
  </si>
  <si>
    <t>机构1</t>
  </si>
  <si>
    <t>机构2</t>
  </si>
  <si>
    <t>机构3</t>
  </si>
  <si>
    <t>机构4</t>
  </si>
  <si>
    <t>机构5</t>
  </si>
  <si>
    <t>机构6</t>
  </si>
  <si>
    <t>机构7</t>
  </si>
  <si>
    <t>汇总纳税总机构及二级分支机构收入、支出、利润明细表</t>
  </si>
  <si>
    <t>营业收入</t>
  </si>
  <si>
    <t>营业成本</t>
  </si>
  <si>
    <t>营业税金及附加</t>
  </si>
  <si>
    <t>销售费用</t>
  </si>
  <si>
    <t>管理费用</t>
  </si>
  <si>
    <t>财务费用</t>
  </si>
  <si>
    <t>资产减值损失</t>
  </si>
  <si>
    <t>公允价值变动收益</t>
  </si>
  <si>
    <t>投资收益</t>
  </si>
  <si>
    <t>营业利润</t>
  </si>
  <si>
    <t>营业外收入</t>
  </si>
  <si>
    <t>营业外支出</t>
  </si>
  <si>
    <t>利润总额</t>
  </si>
  <si>
    <t>1、总机构</t>
  </si>
  <si>
    <t>2、分支机构合计数</t>
  </si>
  <si>
    <t>机构1</t>
  </si>
  <si>
    <t>机构2</t>
  </si>
  <si>
    <t>总分机构统一计算的    合计数</t>
  </si>
  <si>
    <t>机构名称</t>
  </si>
  <si>
    <t>汇总纳税分支机构分摊及实际预缴所得税明细表</t>
  </si>
  <si>
    <t>分支机构名称</t>
  </si>
  <si>
    <t>《企业所得税汇总纳税分支机构分配表》分摊所得税额（元）</t>
  </si>
  <si>
    <t>实际就地预缴所得税额（元）</t>
  </si>
  <si>
    <t>差额</t>
  </si>
  <si>
    <r>
      <t>机构1</t>
    </r>
    <r>
      <rPr>
        <sz val="12"/>
        <rFont val="宋体"/>
        <family val="0"/>
      </rPr>
      <t>:</t>
    </r>
  </si>
  <si>
    <r>
      <t>机构2</t>
    </r>
    <r>
      <rPr>
        <sz val="12"/>
        <rFont val="宋体"/>
        <family val="0"/>
      </rPr>
      <t>:</t>
    </r>
  </si>
  <si>
    <r>
      <t>机构3</t>
    </r>
    <r>
      <rPr>
        <sz val="12"/>
        <rFont val="宋体"/>
        <family val="0"/>
      </rPr>
      <t>:</t>
    </r>
  </si>
  <si>
    <r>
      <t>机构4</t>
    </r>
    <r>
      <rPr>
        <sz val="12"/>
        <rFont val="宋体"/>
        <family val="0"/>
      </rPr>
      <t>:</t>
    </r>
  </si>
  <si>
    <r>
      <t>机构5</t>
    </r>
    <r>
      <rPr>
        <sz val="12"/>
        <rFont val="宋体"/>
        <family val="0"/>
      </rPr>
      <t>:</t>
    </r>
  </si>
  <si>
    <r>
      <t>机构6</t>
    </r>
    <r>
      <rPr>
        <sz val="12"/>
        <rFont val="宋体"/>
        <family val="0"/>
      </rPr>
      <t>:</t>
    </r>
  </si>
  <si>
    <r>
      <t>机构7</t>
    </r>
    <r>
      <rPr>
        <sz val="12"/>
        <rFont val="宋体"/>
        <family val="0"/>
      </rPr>
      <t>:</t>
    </r>
  </si>
  <si>
    <t>分支机构合计数</t>
  </si>
  <si>
    <t>企业名称</t>
  </si>
  <si>
    <t>经济类型</t>
  </si>
  <si>
    <t>所属行业</t>
  </si>
  <si>
    <t>企业注册地址</t>
  </si>
  <si>
    <r>
      <t>电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话</t>
    </r>
  </si>
  <si>
    <t/>
  </si>
  <si>
    <r>
      <t>邮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编</t>
    </r>
  </si>
  <si>
    <t>纳税人识别号</t>
  </si>
  <si>
    <r>
      <t>工</t>
    </r>
    <r>
      <rPr>
        <sz val="10.5"/>
        <rFont val="Times New Roman"/>
        <family val="1"/>
      </rPr>
      <t xml:space="preserve">      </t>
    </r>
    <r>
      <rPr>
        <sz val="10.5"/>
        <rFont val="宋体"/>
        <family val="0"/>
      </rPr>
      <t>商</t>
    </r>
    <r>
      <rPr>
        <sz val="10.5"/>
        <rFont val="Times New Roman"/>
        <family val="1"/>
      </rPr>
      <t xml:space="preserve">      </t>
    </r>
    <r>
      <rPr>
        <sz val="10.5"/>
        <rFont val="宋体"/>
        <family val="0"/>
      </rPr>
      <t>登</t>
    </r>
    <r>
      <rPr>
        <sz val="10.5"/>
        <rFont val="Times New Roman"/>
        <family val="1"/>
      </rPr>
      <t xml:space="preserve">      </t>
    </r>
    <r>
      <rPr>
        <sz val="10.5"/>
        <rFont val="宋体"/>
        <family val="0"/>
      </rPr>
      <t>记</t>
    </r>
  </si>
  <si>
    <t>执照号码</t>
  </si>
  <si>
    <r>
      <t>税</t>
    </r>
    <r>
      <rPr>
        <sz val="10.5"/>
        <rFont val="Times New Roman"/>
        <family val="1"/>
      </rPr>
      <t xml:space="preserve">     </t>
    </r>
    <r>
      <rPr>
        <sz val="10.5"/>
        <rFont val="宋体"/>
        <family val="0"/>
      </rPr>
      <t>务</t>
    </r>
    <r>
      <rPr>
        <sz val="10.5"/>
        <rFont val="Times New Roman"/>
        <family val="1"/>
      </rPr>
      <t xml:space="preserve">     </t>
    </r>
    <r>
      <rPr>
        <sz val="10.5"/>
        <rFont val="宋体"/>
        <family val="0"/>
      </rPr>
      <t>登</t>
    </r>
    <r>
      <rPr>
        <sz val="10.5"/>
        <rFont val="Times New Roman"/>
        <family val="1"/>
      </rPr>
      <t xml:space="preserve">     </t>
    </r>
    <r>
      <rPr>
        <sz val="10.5"/>
        <rFont val="宋体"/>
        <family val="0"/>
      </rPr>
      <t>记</t>
    </r>
  </si>
  <si>
    <t xml:space="preserve">纳税编码    </t>
  </si>
  <si>
    <t>成立日期</t>
  </si>
  <si>
    <t>经营期限</t>
  </si>
  <si>
    <t>日    期</t>
  </si>
  <si>
    <t>经营范围</t>
  </si>
  <si>
    <t>法人代表</t>
  </si>
  <si>
    <t>办税员</t>
  </si>
  <si>
    <t>办税员联系电话</t>
  </si>
  <si>
    <r>
      <t>投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资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者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名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称</t>
    </r>
  </si>
  <si>
    <r>
      <t>投</t>
    </r>
    <r>
      <rPr>
        <sz val="10.5"/>
        <rFont val="Times New Roman"/>
        <family val="1"/>
      </rPr>
      <t xml:space="preserve">      </t>
    </r>
    <r>
      <rPr>
        <sz val="10.5"/>
        <rFont val="宋体"/>
        <family val="0"/>
      </rPr>
      <t>资</t>
    </r>
    <r>
      <rPr>
        <sz val="10.5"/>
        <rFont val="Times New Roman"/>
        <family val="1"/>
      </rPr>
      <t xml:space="preserve">      </t>
    </r>
    <r>
      <rPr>
        <sz val="10.5"/>
        <rFont val="宋体"/>
        <family val="0"/>
      </rPr>
      <t>总</t>
    </r>
    <r>
      <rPr>
        <sz val="10.5"/>
        <rFont val="Times New Roman"/>
        <family val="1"/>
      </rPr>
      <t xml:space="preserve">      </t>
    </r>
    <r>
      <rPr>
        <sz val="10.5"/>
        <rFont val="宋体"/>
        <family val="0"/>
      </rPr>
      <t>额</t>
    </r>
    <r>
      <rPr>
        <sz val="10.5"/>
        <rFont val="Times New Roman"/>
        <family val="1"/>
      </rPr>
      <t xml:space="preserve">    (</t>
    </r>
    <r>
      <rPr>
        <sz val="10.5"/>
        <rFont val="宋体"/>
        <family val="0"/>
      </rPr>
      <t>万元</t>
    </r>
    <r>
      <rPr>
        <sz val="10.5"/>
        <rFont val="Times New Roman"/>
        <family val="1"/>
      </rPr>
      <t>)</t>
    </r>
  </si>
  <si>
    <t>出资比例%</t>
  </si>
  <si>
    <t>实收金额(万元)</t>
  </si>
  <si>
    <t>占注册％</t>
  </si>
  <si>
    <r>
      <t>合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0"/>
      </rPr>
      <t>计</t>
    </r>
  </si>
  <si>
    <t>委    托    项    目</t>
  </si>
  <si>
    <t>类别</t>
  </si>
  <si>
    <t>企业所得税</t>
  </si>
  <si>
    <t>以前年度相关衔接依据</t>
  </si>
  <si>
    <t>（依据稽查报告或纳税评估或鉴证报告）</t>
  </si>
  <si>
    <t>目的</t>
  </si>
  <si>
    <t>企业所得税汇算清缴审核鉴证</t>
  </si>
  <si>
    <t>范围</t>
  </si>
  <si>
    <t>办税员</t>
  </si>
  <si>
    <r>
      <t>XXXX</t>
    </r>
    <r>
      <rPr>
        <sz val="10.5"/>
        <rFont val="宋体"/>
        <family val="0"/>
      </rPr>
      <t>年度</t>
    </r>
  </si>
  <si>
    <t>附件3－3</t>
  </si>
  <si>
    <t xml:space="preserve">会计期间或截止日：                                                                                                                                  </t>
  </si>
  <si>
    <t>金额单位：元</t>
  </si>
  <si>
    <t>委托单位名称:</t>
  </si>
  <si>
    <t>编制人</t>
  </si>
  <si>
    <r>
      <t>日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期</t>
    </r>
  </si>
  <si>
    <t>复核人</t>
  </si>
  <si>
    <r>
      <t>日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期</t>
    </r>
  </si>
  <si>
    <r>
      <t>项</t>
    </r>
    <r>
      <rPr>
        <sz val="9"/>
        <rFont val="Times New Roman"/>
        <family val="1"/>
      </rPr>
      <t xml:space="preserve">      </t>
    </r>
    <r>
      <rPr>
        <sz val="9"/>
        <rFont val="宋体"/>
        <family val="0"/>
      </rPr>
      <t>目</t>
    </r>
  </si>
  <si>
    <t>行次</t>
  </si>
  <si>
    <t>审核调整额</t>
  </si>
  <si>
    <t>审核确认额</t>
  </si>
  <si>
    <t>计税依据</t>
  </si>
  <si>
    <t>税率</t>
  </si>
  <si>
    <t>税额</t>
  </si>
  <si>
    <t>营业税</t>
  </si>
  <si>
    <t>期初未交额</t>
  </si>
  <si>
    <t>*</t>
  </si>
  <si>
    <t>应纳税额</t>
  </si>
  <si>
    <t>已纳税额</t>
  </si>
  <si>
    <t>期末应补(退)税额</t>
  </si>
  <si>
    <t>消费税</t>
  </si>
  <si>
    <t>增值税</t>
  </si>
  <si>
    <t>销项税额</t>
  </si>
  <si>
    <t>进项税额</t>
  </si>
  <si>
    <t>已交税额</t>
  </si>
  <si>
    <t>城市维护建设税</t>
  </si>
  <si>
    <t>教育费附加</t>
  </si>
  <si>
    <t>平抑基金</t>
  </si>
  <si>
    <t>地方教育发展费</t>
  </si>
  <si>
    <t>堤防费</t>
  </si>
  <si>
    <t>房产税</t>
  </si>
  <si>
    <t>印花税</t>
  </si>
  <si>
    <t>车船使用税</t>
  </si>
  <si>
    <t>土地使用税</t>
  </si>
  <si>
    <t>土地增值税税</t>
  </si>
  <si>
    <r>
      <t>代扣代缴个人所得税</t>
    </r>
    <r>
      <rPr>
        <sz val="9"/>
        <rFont val="Times New Roman"/>
        <family val="1"/>
      </rPr>
      <t xml:space="preserve"> </t>
    </r>
  </si>
  <si>
    <t>备注：如果未对以上列示各种税、费进行审核，请说明数据均取自企业账载金额，未做纳税调整。</t>
  </si>
  <si>
    <t>企业XXXX 年度其他税种明细表</t>
  </si>
  <si>
    <t>附件3－4</t>
  </si>
  <si>
    <t>公司地址：</t>
  </si>
  <si>
    <r>
      <t>纳税人识别号：</t>
    </r>
  </si>
  <si>
    <r>
      <t>联系电话：</t>
    </r>
  </si>
  <si>
    <t>联系电话：</t>
  </si>
  <si>
    <t>人员情况</t>
  </si>
  <si>
    <t>职工</t>
  </si>
  <si>
    <t>大专以上科技人员</t>
  </si>
  <si>
    <t>占职工总数的比例</t>
  </si>
  <si>
    <t>总人数</t>
  </si>
  <si>
    <t>研发人员</t>
  </si>
  <si>
    <t>近XX年企业研发费用情况</t>
  </si>
  <si>
    <t>认定前   ---  年数</t>
  </si>
  <si>
    <r>
      <t xml:space="preserve">        </t>
    </r>
    <r>
      <rPr>
        <sz val="10.5"/>
        <rFont val="宋体"/>
        <family val="0"/>
      </rPr>
      <t>年</t>
    </r>
  </si>
  <si>
    <t>年</t>
  </si>
  <si>
    <r>
      <t xml:space="preserve">     </t>
    </r>
    <r>
      <rPr>
        <sz val="10.5"/>
        <rFont val="宋体"/>
        <family val="0"/>
      </rPr>
      <t>年</t>
    </r>
  </si>
  <si>
    <t>销售收入</t>
  </si>
  <si>
    <t>研发费用</t>
  </si>
  <si>
    <t>研发费用占销售收入比</t>
  </si>
  <si>
    <r>
      <t>近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年在中国境内发生研发经费占全部研发费用的比例</t>
    </r>
  </si>
  <si>
    <t>主要高新技术产品名称</t>
  </si>
  <si>
    <t>占企业总收入比例</t>
  </si>
  <si>
    <r>
      <t>中介机构审核意见：贵公司的人员情况、近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年企业研发费用情况、近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年高新技术产品（服务）收入占企业当年总收入的比例符合《高新技术企业认定管理办法》（国科发火﹝</t>
    </r>
    <r>
      <rPr>
        <sz val="10.5"/>
        <rFont val="Times New Roman"/>
        <family val="1"/>
      </rPr>
      <t>2008</t>
    </r>
    <r>
      <rPr>
        <sz val="10.5"/>
        <rFont val="宋体"/>
        <family val="0"/>
      </rPr>
      <t>﹞</t>
    </r>
    <r>
      <rPr>
        <sz val="10.5"/>
        <rFont val="Times New Roman"/>
        <family val="1"/>
      </rPr>
      <t>172</t>
    </r>
    <r>
      <rPr>
        <sz val="10.5"/>
        <rFont val="宋体"/>
        <family val="0"/>
      </rPr>
      <t>号）第十条</t>
    </r>
  </si>
  <si>
    <t>第（三）、（四）、（五）款的规定。</t>
  </si>
  <si>
    <t>中国注册税务师签字：</t>
  </si>
  <si>
    <t>企业名称：</t>
  </si>
  <si>
    <t>近1年高新技术产品（服务）收入占企业当年总收入的比例</t>
  </si>
  <si>
    <t>附件3－5</t>
  </si>
  <si>
    <t>_________________研发项目</t>
  </si>
  <si>
    <t>可加计扣除研究开发费用情况归集表</t>
  </si>
  <si>
    <t>（已计入无形资产成本的费用除外）</t>
  </si>
  <si>
    <t xml:space="preserve"> 企业名称：</t>
  </si>
  <si>
    <t>公司地址：</t>
  </si>
  <si>
    <t xml:space="preserve"> 纳税人识别号：</t>
  </si>
  <si>
    <t xml:space="preserve"> 联系电话：</t>
  </si>
  <si>
    <t>序号</t>
  </si>
  <si>
    <t>费用项目</t>
  </si>
  <si>
    <t xml:space="preserve"> 企业实际发生金额</t>
  </si>
  <si>
    <t>调整金额</t>
  </si>
  <si>
    <t>中介机构审定数</t>
  </si>
  <si>
    <t xml:space="preserve">  一、研发活动直接消耗的材料、燃料和动力费用</t>
  </si>
  <si>
    <t xml:space="preserve">        1.材料</t>
  </si>
  <si>
    <t xml:space="preserve">        2.燃料</t>
  </si>
  <si>
    <t xml:space="preserve">        3.动力费用</t>
  </si>
  <si>
    <t xml:space="preserve">  二、直接从事研发活动的本企业在职人员费用</t>
  </si>
  <si>
    <t xml:space="preserve">        1.工资、薪金</t>
  </si>
  <si>
    <t xml:space="preserve">        2.津贴、补贴</t>
  </si>
  <si>
    <t xml:space="preserve">        3.奖金</t>
  </si>
  <si>
    <t xml:space="preserve">        1.仪器</t>
  </si>
  <si>
    <t xml:space="preserve">        2.设备</t>
  </si>
  <si>
    <t xml:space="preserve">  四、专门用于研发活动的有关租赁费</t>
  </si>
  <si>
    <t xml:space="preserve">  五、专门用于研发活动的有关无形资产摊销费</t>
  </si>
  <si>
    <t xml:space="preserve">        1.软件</t>
  </si>
  <si>
    <t xml:space="preserve">        2.专利权</t>
  </si>
  <si>
    <t xml:space="preserve">        3.非专利技术</t>
  </si>
  <si>
    <t xml:space="preserve">  七、研发成果论证、鉴定、评审、验收费用</t>
  </si>
  <si>
    <t xml:space="preserve">  八、与研发活动直接相关的其它费用</t>
  </si>
  <si>
    <t xml:space="preserve">        1.新产品设计费</t>
  </si>
  <si>
    <t xml:space="preserve">        2.新工艺规程制定费</t>
  </si>
  <si>
    <t xml:space="preserve">        3.技术图书资料费</t>
  </si>
  <si>
    <t xml:space="preserve">        4.资料翻译费</t>
  </si>
  <si>
    <t xml:space="preserve">  合计数</t>
  </si>
  <si>
    <t xml:space="preserve">  从有关部门和母公司取得的研究开发费专项拨款</t>
  </si>
  <si>
    <r>
      <t xml:space="preserve">  加计扣除额（26-27）</t>
    </r>
    <r>
      <rPr>
        <sz val="9"/>
        <rFont val="宋体"/>
        <family val="0"/>
      </rPr>
      <t>×50%</t>
    </r>
  </si>
  <si>
    <t>附件3－6</t>
  </si>
  <si>
    <t>注册金额 (万元)</t>
  </si>
  <si>
    <t>附件2</t>
  </si>
  <si>
    <t>附件2－12-1</t>
  </si>
  <si>
    <t>附件2－12-2</t>
  </si>
  <si>
    <t>附件2－12-3</t>
  </si>
  <si>
    <t>出具鉴证报告的中介机构：</t>
  </si>
  <si>
    <r>
      <t>税款所属期间：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年</t>
    </r>
    <r>
      <rPr>
        <sz val="9"/>
        <rFont val="Times New Roman"/>
        <family val="1"/>
      </rPr>
      <t xml:space="preserve">     </t>
    </r>
    <r>
      <rPr>
        <sz val="9"/>
        <rFont val="宋体"/>
        <family val="0"/>
      </rPr>
      <t>月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日至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年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月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日</t>
    </r>
  </si>
  <si>
    <t>会计期间：       年度</t>
  </si>
  <si>
    <t>会计期间：         年度</t>
  </si>
  <si>
    <t xml:space="preserve">                             填报时间     年  月  日                                                      金额单位:元（列至角分）        </t>
  </si>
  <si>
    <t>填报日期:  年  月  日</t>
  </si>
  <si>
    <t xml:space="preserve">        填报日期:    年  月  日</t>
  </si>
  <si>
    <t>填报时间:   年  月  日</t>
  </si>
  <si>
    <t xml:space="preserve">              填报时间：    年  月  日                                      金额单位：元（列至角分）</t>
  </si>
  <si>
    <t>填报时间：   年  月  日</t>
  </si>
  <si>
    <t xml:space="preserve">                      填报时间：  年  月  日              金额单位：元（列至角分）</t>
  </si>
  <si>
    <t xml:space="preserve">                       填报时间：  年  月  日       金额单位：元（列至角分）</t>
  </si>
  <si>
    <t>填报时间：  年  月  日                                    金额单位:元（列至角分）</t>
  </si>
  <si>
    <t>股息红利</t>
  </si>
  <si>
    <t xml:space="preserve">         填报时间:  年  月  日</t>
  </si>
  <si>
    <t>金额单位:元</t>
  </si>
  <si>
    <t>金额单位:元</t>
  </si>
  <si>
    <t>企业基本情况表</t>
  </si>
  <si>
    <t>湖北省高新技术企业认定信息表</t>
  </si>
  <si>
    <t xml:space="preserve">三、专门用于研发活动的有关折旧费（按规定一次或分次摊入管理费的仪器和设备除外）  </t>
  </si>
  <si>
    <t xml:space="preserve">  六、专门用于中间试验和产品试制的模具、工艺装备开发及制造费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</si>
</sst>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_ "/>
    <numFmt numFmtId="189" formatCode="0.00_);[Red]\(0.00\)"/>
    <numFmt numFmtId="190" formatCode="0.00_ "/>
    <numFmt numFmtId="191" formatCode="#,##0.00_);[Red]\(#,##0.00\)"/>
    <numFmt numFmtId="192" formatCode="yyyy&quot;年&quot;m&quot;月&quot;d&quot;日&quot;;@"/>
  </numFmts>
  <fonts count="4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宋体"/>
      <family val="0"/>
    </font>
    <font>
      <sz val="9"/>
      <name val="Times New Roman"/>
      <family val="1"/>
    </font>
    <font>
      <b/>
      <sz val="12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.5"/>
      <name val="黑体"/>
      <family val="0"/>
    </font>
    <font>
      <sz val="10.5"/>
      <color indexed="9"/>
      <name val="宋体"/>
      <family val="0"/>
    </font>
    <font>
      <sz val="16"/>
      <name val="黑体"/>
      <family val="0"/>
    </font>
    <font>
      <sz val="10"/>
      <name val="黑体"/>
      <family val="0"/>
    </font>
    <font>
      <sz val="10.5"/>
      <name val="仿宋_GB2312"/>
      <family val="3"/>
    </font>
    <font>
      <b/>
      <sz val="16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41" applyFont="1" applyBorder="1" applyAlignment="1">
      <alignment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4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10" xfId="41" applyFont="1" applyBorder="1" applyAlignment="1">
      <alignment horizontal="center"/>
      <protection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4" fillId="0" borderId="10" xfId="41" applyFont="1" applyBorder="1" applyAlignment="1">
      <alignment/>
      <protection/>
    </xf>
    <xf numFmtId="0" fontId="23" fillId="0" borderId="0" xfId="0" applyFont="1" applyAlignment="1">
      <alignment horizontal="center" vertical="center"/>
    </xf>
    <xf numFmtId="43" fontId="1" fillId="0" borderId="10" xfId="41" applyNumberFormat="1" applyFont="1" applyFill="1" applyBorder="1" applyAlignment="1">
      <alignment vertical="center"/>
      <protection/>
    </xf>
    <xf numFmtId="9" fontId="1" fillId="0" borderId="10" xfId="41" applyNumberFormat="1" applyFont="1" applyFill="1" applyBorder="1" applyAlignment="1">
      <alignment horizontal="center" vertical="center"/>
      <protection/>
    </xf>
    <xf numFmtId="43" fontId="1" fillId="0" borderId="10" xfId="40" applyNumberFormat="1" applyFont="1" applyFill="1" applyBorder="1">
      <alignment vertical="center"/>
      <protection/>
    </xf>
    <xf numFmtId="10" fontId="1" fillId="0" borderId="10" xfId="40" applyNumberFormat="1" applyFont="1" applyFill="1" applyBorder="1">
      <alignment vertical="center"/>
      <protection/>
    </xf>
    <xf numFmtId="43" fontId="3" fillId="0" borderId="10" xfId="40" applyNumberFormat="1" applyFont="1" applyFill="1" applyBorder="1">
      <alignment vertical="center"/>
      <protection/>
    </xf>
    <xf numFmtId="43" fontId="24" fillId="0" borderId="10" xfId="40" applyNumberFormat="1" applyFont="1" applyFill="1" applyBorder="1" applyAlignment="1">
      <alignment horizontal="center" vertical="center"/>
      <protection/>
    </xf>
    <xf numFmtId="43" fontId="1" fillId="0" borderId="10" xfId="40" applyNumberFormat="1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/>
      <protection/>
    </xf>
    <xf numFmtId="43" fontId="3" fillId="0" borderId="10" xfId="40" applyNumberFormat="1" applyFont="1" applyFill="1" applyBorder="1" applyAlignment="1">
      <alignment vertical="center" wrapText="1"/>
      <protection/>
    </xf>
    <xf numFmtId="43" fontId="3" fillId="0" borderId="10" xfId="40" applyNumberFormat="1" applyFont="1" applyFill="1" applyBorder="1" applyAlignment="1">
      <alignment horizontal="center" vertical="center"/>
      <protection/>
    </xf>
    <xf numFmtId="49" fontId="3" fillId="0" borderId="10" xfId="40" applyNumberFormat="1" applyFont="1" applyFill="1" applyBorder="1" applyAlignment="1">
      <alignment horizontal="center" vertical="center"/>
      <protection/>
    </xf>
    <xf numFmtId="9" fontId="3" fillId="0" borderId="10" xfId="40" applyNumberFormat="1" applyFont="1" applyFill="1" applyBorder="1" applyAlignment="1">
      <alignment horizontal="center" vertical="center"/>
      <protection/>
    </xf>
    <xf numFmtId="43" fontId="3" fillId="24" borderId="10" xfId="42" applyNumberFormat="1" applyFont="1" applyFill="1" applyBorder="1" applyAlignment="1">
      <alignment horizontal="center" vertical="center"/>
      <protection/>
    </xf>
    <xf numFmtId="10" fontId="1" fillId="0" borderId="10" xfId="40" applyNumberFormat="1" applyFont="1" applyFill="1" applyBorder="1" applyAlignment="1">
      <alignment horizontal="center" vertical="center"/>
      <protection/>
    </xf>
    <xf numFmtId="43" fontId="3" fillId="24" borderId="10" xfId="42" applyNumberFormat="1" applyFont="1" applyFill="1" applyBorder="1">
      <alignment vertical="center"/>
      <protection/>
    </xf>
    <xf numFmtId="0" fontId="29" fillId="0" borderId="10" xfId="41" applyFont="1" applyBorder="1" applyAlignment="1">
      <alignment horizontal="center"/>
      <protection/>
    </xf>
    <xf numFmtId="0" fontId="29" fillId="0" borderId="10" xfId="41" applyFont="1" applyBorder="1" applyAlignment="1">
      <alignment horizontal="center" wrapText="1"/>
      <protection/>
    </xf>
    <xf numFmtId="0" fontId="0" fillId="0" borderId="10" xfId="41" applyBorder="1">
      <alignment/>
      <protection/>
    </xf>
    <xf numFmtId="0" fontId="29" fillId="0" borderId="10" xfId="41" applyFont="1" applyBorder="1" applyAlignment="1">
      <alignment horizontal="center" vertical="center" wrapText="1"/>
      <protection/>
    </xf>
    <xf numFmtId="0" fontId="2" fillId="0" borderId="10" xfId="41" applyFont="1" applyBorder="1" applyAlignment="1">
      <alignment vertical="center" wrapText="1"/>
      <protection/>
    </xf>
    <xf numFmtId="0" fontId="2" fillId="0" borderId="10" xfId="41" applyFont="1" applyBorder="1">
      <alignment/>
      <protection/>
    </xf>
    <xf numFmtId="0" fontId="2" fillId="0" borderId="10" xfId="41" applyFont="1" applyBorder="1" applyAlignment="1">
      <alignment horizontal="left"/>
      <protection/>
    </xf>
    <xf numFmtId="0" fontId="2" fillId="0" borderId="10" xfId="41" applyFont="1" applyBorder="1" applyAlignment="1">
      <alignment horizontal="left" wrapText="1"/>
      <protection/>
    </xf>
    <xf numFmtId="0" fontId="23" fillId="0" borderId="10" xfId="41" applyFont="1" applyBorder="1" applyAlignment="1">
      <alignment horizontal="center" vertical="center"/>
      <protection/>
    </xf>
    <xf numFmtId="0" fontId="23" fillId="0" borderId="10" xfId="41" applyFont="1" applyBorder="1" applyAlignment="1">
      <alignment horizontal="center" vertical="center" wrapText="1"/>
      <protection/>
    </xf>
    <xf numFmtId="0" fontId="0" fillId="0" borderId="10" xfId="41" applyFont="1" applyBorder="1" applyAlignment="1">
      <alignment horizontal="left"/>
      <protection/>
    </xf>
    <xf numFmtId="0" fontId="0" fillId="0" borderId="10" xfId="41" applyBorder="1" applyAlignment="1">
      <alignment horizontal="center"/>
      <protection/>
    </xf>
    <xf numFmtId="0" fontId="23" fillId="0" borderId="10" xfId="41" applyFont="1" applyBorder="1" applyAlignment="1">
      <alignment horizontal="center"/>
      <protection/>
    </xf>
    <xf numFmtId="0" fontId="2" fillId="0" borderId="0" xfId="0" applyFont="1" applyFill="1" applyAlignment="1" applyProtection="1">
      <alignment vertical="center"/>
      <protection hidden="1"/>
    </xf>
    <xf numFmtId="49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0" xfId="0" applyNumberFormat="1" applyFont="1" applyFill="1" applyBorder="1" applyAlignment="1" applyProtection="1">
      <alignment vertical="center" wrapText="1"/>
      <protection hidden="1"/>
    </xf>
    <xf numFmtId="10" fontId="31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30" fillId="0" borderId="13" xfId="0" applyNumberFormat="1" applyFont="1" applyFill="1" applyBorder="1" applyAlignment="1" applyProtection="1">
      <alignment vertical="center" wrapText="1"/>
      <protection hidden="1"/>
    </xf>
    <xf numFmtId="49" fontId="30" fillId="0" borderId="14" xfId="0" applyNumberFormat="1" applyFont="1" applyFill="1" applyBorder="1" applyAlignment="1" applyProtection="1">
      <alignment vertical="center" wrapText="1"/>
      <protection hidden="1"/>
    </xf>
    <xf numFmtId="49" fontId="30" fillId="0" borderId="15" xfId="0" applyNumberFormat="1" applyFont="1" applyFill="1" applyBorder="1" applyAlignment="1" applyProtection="1">
      <alignment vertical="center" wrapText="1"/>
      <protection locked="0"/>
    </xf>
    <xf numFmtId="0" fontId="3" fillId="24" borderId="16" xfId="43" applyNumberFormat="1" applyFont="1" applyFill="1" applyBorder="1" applyAlignment="1" applyProtection="1">
      <alignment vertical="center"/>
      <protection/>
    </xf>
    <xf numFmtId="10" fontId="3" fillId="24" borderId="16" xfId="43" applyNumberFormat="1" applyFont="1" applyFill="1" applyBorder="1" applyAlignment="1" applyProtection="1">
      <alignment horizontal="center" vertical="center"/>
      <protection/>
    </xf>
    <xf numFmtId="0" fontId="3" fillId="24" borderId="0" xfId="43" applyNumberFormat="1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92" fontId="3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/>
      <protection/>
    </xf>
    <xf numFmtId="10" fontId="1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vertical="center"/>
      <protection/>
    </xf>
    <xf numFmtId="0" fontId="24" fillId="0" borderId="10" xfId="0" applyFont="1" applyBorder="1" applyAlignment="1" applyProtection="1">
      <alignment horizontal="center" vertical="center"/>
      <protection/>
    </xf>
    <xf numFmtId="43" fontId="33" fillId="0" borderId="10" xfId="0" applyNumberFormat="1" applyFont="1" applyBorder="1" applyAlignment="1" applyProtection="1">
      <alignment horizontal="center"/>
      <protection/>
    </xf>
    <xf numFmtId="10" fontId="24" fillId="0" borderId="10" xfId="0" applyNumberFormat="1" applyFont="1" applyBorder="1" applyAlignment="1" applyProtection="1">
      <alignment horizontal="center" vertical="center"/>
      <protection/>
    </xf>
    <xf numFmtId="43" fontId="33" fillId="0" borderId="10" xfId="54" applyFont="1" applyBorder="1" applyAlignment="1">
      <alignment/>
    </xf>
    <xf numFmtId="43" fontId="33" fillId="0" borderId="10" xfId="54" applyFont="1" applyBorder="1" applyAlignment="1">
      <alignment horizontal="center"/>
    </xf>
    <xf numFmtId="43" fontId="33" fillId="0" borderId="10" xfId="0" applyNumberFormat="1" applyFont="1" applyBorder="1" applyAlignment="1" applyProtection="1">
      <alignment vertical="center"/>
      <protection/>
    </xf>
    <xf numFmtId="10" fontId="33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4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7" fillId="0" borderId="1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41" applyFont="1" applyBorder="1">
      <alignment/>
      <protection/>
    </xf>
    <xf numFmtId="0" fontId="28" fillId="0" borderId="0" xfId="41" applyFont="1" applyBorder="1" applyAlignment="1">
      <alignment horizontal="center"/>
      <protection/>
    </xf>
    <xf numFmtId="0" fontId="23" fillId="0" borderId="0" xfId="41" applyFont="1" applyBorder="1" applyAlignment="1">
      <alignment horizontal="center"/>
      <protection/>
    </xf>
    <xf numFmtId="0" fontId="3" fillId="0" borderId="11" xfId="41" applyFont="1" applyBorder="1" applyAlignment="1">
      <alignment horizontal="center" vertical="center" wrapText="1"/>
      <protection/>
    </xf>
    <xf numFmtId="0" fontId="3" fillId="0" borderId="19" xfId="41" applyFont="1" applyBorder="1" applyAlignment="1">
      <alignment horizontal="center" vertical="center" wrapText="1"/>
      <protection/>
    </xf>
    <xf numFmtId="0" fontId="3" fillId="0" borderId="17" xfId="41" applyFont="1" applyBorder="1" applyAlignment="1">
      <alignment horizontal="center" vertical="center" wrapText="1"/>
      <protection/>
    </xf>
    <xf numFmtId="0" fontId="1" fillId="24" borderId="18" xfId="41" applyFont="1" applyFill="1" applyBorder="1" applyAlignment="1">
      <alignment horizontal="left" vertical="center"/>
      <protection/>
    </xf>
    <xf numFmtId="0" fontId="22" fillId="0" borderId="14" xfId="41" applyFont="1" applyBorder="1" applyAlignment="1">
      <alignment horizontal="left" vertical="center" wrapText="1"/>
      <protection/>
    </xf>
    <xf numFmtId="0" fontId="22" fillId="0" borderId="15" xfId="41" applyFont="1" applyBorder="1" applyAlignment="1">
      <alignment horizontal="left" vertical="center" wrapText="1"/>
      <protection/>
    </xf>
    <xf numFmtId="0" fontId="22" fillId="0" borderId="18" xfId="41" applyFont="1" applyBorder="1" applyAlignment="1">
      <alignment horizontal="left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41" applyFont="1" applyAlignment="1">
      <alignment horizontal="left" vertical="center"/>
      <protection/>
    </xf>
    <xf numFmtId="0" fontId="1" fillId="0" borderId="16" xfId="41" applyFont="1" applyBorder="1" applyAlignment="1">
      <alignment horizontal="left" vertical="center"/>
      <protection/>
    </xf>
    <xf numFmtId="0" fontId="21" fillId="0" borderId="0" xfId="41" applyFont="1" applyBorder="1" applyAlignment="1">
      <alignment horizontal="center" vertical="center"/>
      <protection/>
    </xf>
    <xf numFmtId="0" fontId="1" fillId="0" borderId="0" xfId="41" applyFont="1" applyAlignment="1">
      <alignment horizontal="center" vertical="center"/>
      <protection/>
    </xf>
    <xf numFmtId="0" fontId="1" fillId="0" borderId="18" xfId="41" applyFont="1" applyBorder="1" applyAlignment="1">
      <alignment horizontal="center" vertical="center"/>
      <protection/>
    </xf>
    <xf numFmtId="0" fontId="1" fillId="0" borderId="14" xfId="41" applyFont="1" applyBorder="1" applyAlignment="1">
      <alignment horizontal="center" vertical="center"/>
      <protection/>
    </xf>
    <xf numFmtId="0" fontId="1" fillId="0" borderId="15" xfId="41" applyFont="1" applyBorder="1" applyAlignment="1">
      <alignment horizontal="center" vertical="center"/>
      <protection/>
    </xf>
    <xf numFmtId="0" fontId="1" fillId="0" borderId="18" xfId="41" applyFont="1" applyBorder="1" applyAlignment="1">
      <alignment horizontal="left" vertical="center"/>
      <protection/>
    </xf>
    <xf numFmtId="0" fontId="1" fillId="0" borderId="14" xfId="41" applyFont="1" applyBorder="1" applyAlignment="1">
      <alignment horizontal="left" vertical="center"/>
      <protection/>
    </xf>
    <xf numFmtId="0" fontId="1" fillId="0" borderId="15" xfId="41" applyFont="1" applyBorder="1" applyAlignment="1">
      <alignment horizontal="left" vertical="center"/>
      <protection/>
    </xf>
    <xf numFmtId="0" fontId="22" fillId="0" borderId="18" xfId="41" applyFont="1" applyBorder="1" applyAlignment="1">
      <alignment horizontal="left" vertical="center"/>
      <protection/>
    </xf>
    <xf numFmtId="0" fontId="22" fillId="0" borderId="14" xfId="41" applyFont="1" applyBorder="1" applyAlignment="1">
      <alignment horizontal="left" vertical="center"/>
      <protection/>
    </xf>
    <xf numFmtId="0" fontId="22" fillId="0" borderId="15" xfId="41" applyFont="1" applyBorder="1" applyAlignment="1">
      <alignment horizontal="left" vertical="center"/>
      <protection/>
    </xf>
    <xf numFmtId="0" fontId="1" fillId="24" borderId="14" xfId="41" applyFont="1" applyFill="1" applyBorder="1" applyAlignment="1">
      <alignment horizontal="left" vertical="center"/>
      <protection/>
    </xf>
    <xf numFmtId="0" fontId="1" fillId="24" borderId="15" xfId="41" applyFont="1" applyFill="1" applyBorder="1" applyAlignment="1">
      <alignment horizontal="left" vertical="center"/>
      <protection/>
    </xf>
    <xf numFmtId="0" fontId="1" fillId="0" borderId="18" xfId="41" applyFont="1" applyFill="1" applyBorder="1" applyAlignment="1">
      <alignment horizontal="left" vertical="center"/>
      <protection/>
    </xf>
    <xf numFmtId="0" fontId="1" fillId="0" borderId="14" xfId="41" applyFont="1" applyFill="1" applyBorder="1" applyAlignment="1">
      <alignment horizontal="left" vertical="center"/>
      <protection/>
    </xf>
    <xf numFmtId="0" fontId="1" fillId="0" borderId="15" xfId="41" applyFont="1" applyFill="1" applyBorder="1" applyAlignment="1">
      <alignment horizontal="left" vertical="center"/>
      <protection/>
    </xf>
    <xf numFmtId="0" fontId="1" fillId="24" borderId="18" xfId="41" applyFont="1" applyFill="1" applyBorder="1" applyAlignment="1">
      <alignment horizontal="left" vertical="center" wrapText="1"/>
      <protection/>
    </xf>
    <xf numFmtId="0" fontId="1" fillId="24" borderId="14" xfId="41" applyFont="1" applyFill="1" applyBorder="1" applyAlignment="1">
      <alignment horizontal="left" vertical="center" wrapText="1"/>
      <protection/>
    </xf>
    <xf numFmtId="0" fontId="1" fillId="24" borderId="15" xfId="4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/>
    </xf>
    <xf numFmtId="0" fontId="3" fillId="0" borderId="10" xfId="41" applyFont="1" applyBorder="1" applyAlignment="1">
      <alignment horizontal="center" vertical="center" wrapText="1"/>
      <protection/>
    </xf>
    <xf numFmtId="0" fontId="1" fillId="0" borderId="18" xfId="41" applyFont="1" applyBorder="1" applyAlignment="1">
      <alignment horizontal="left" vertical="center" wrapText="1"/>
      <protection/>
    </xf>
    <xf numFmtId="0" fontId="1" fillId="0" borderId="14" xfId="41" applyFont="1" applyBorder="1" applyAlignment="1">
      <alignment horizontal="left" vertical="center" wrapText="1"/>
      <protection/>
    </xf>
    <xf numFmtId="0" fontId="1" fillId="0" borderId="15" xfId="41" applyFont="1" applyBorder="1" applyAlignment="1">
      <alignment horizontal="left" vertical="center" wrapText="1"/>
      <protection/>
    </xf>
    <xf numFmtId="0" fontId="23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3" fillId="0" borderId="0" xfId="41" applyFont="1" applyBorder="1" applyAlignment="1">
      <alignment horizontal="center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8" fillId="0" borderId="16" xfId="41" applyFont="1" applyBorder="1" applyAlignment="1">
      <alignment horizontal="center"/>
      <protection/>
    </xf>
    <xf numFmtId="0" fontId="0" fillId="0" borderId="16" xfId="41" applyBorder="1" applyAlignment="1">
      <alignment horizontal="center"/>
      <protection/>
    </xf>
    <xf numFmtId="0" fontId="39" fillId="0" borderId="0" xfId="41" applyFont="1" applyBorder="1" applyAlignment="1">
      <alignment horizontal="center"/>
      <protection/>
    </xf>
    <xf numFmtId="49" fontId="30" fillId="0" borderId="18" xfId="0" applyNumberFormat="1" applyFont="1" applyFill="1" applyBorder="1" applyAlignment="1" applyProtection="1">
      <alignment horizontal="center" vertical="center" wrapText="1"/>
      <protection hidden="1"/>
    </xf>
    <xf numFmtId="49" fontId="30" fillId="0" borderId="14" xfId="0" applyNumberFormat="1" applyFont="1" applyFill="1" applyBorder="1" applyAlignment="1" applyProtection="1">
      <alignment horizontal="center" vertical="center" wrapText="1"/>
      <protection hidden="1"/>
    </xf>
    <xf numFmtId="49" fontId="30" fillId="0" borderId="27" xfId="0" applyNumberFormat="1" applyFont="1" applyFill="1" applyBorder="1" applyAlignment="1" applyProtection="1">
      <alignment horizontal="center" vertical="center" wrapText="1"/>
      <protection hidden="1"/>
    </xf>
    <xf numFmtId="49" fontId="30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191" fontId="31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30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30" fillId="0" borderId="15" xfId="0" applyNumberFormat="1" applyFont="1" applyFill="1" applyBorder="1" applyAlignment="1" applyProtection="1">
      <alignment horizontal="center" vertical="center" wrapText="1"/>
      <protection hidden="1"/>
    </xf>
    <xf numFmtId="10" fontId="31" fillId="0" borderId="10" xfId="0" applyNumberFormat="1" applyFont="1" applyFill="1" applyBorder="1" applyAlignment="1" applyProtection="1">
      <alignment horizontal="center" vertical="center" wrapText="1"/>
      <protection hidden="1"/>
    </xf>
    <xf numFmtId="191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28" xfId="0" applyNumberFormat="1" applyFont="1" applyFill="1" applyBorder="1" applyAlignment="1" applyProtection="1">
      <alignment horizontal="center" vertical="center" wrapText="1"/>
      <protection hidden="1"/>
    </xf>
    <xf numFmtId="49" fontId="30" fillId="0" borderId="29" xfId="0" applyNumberFormat="1" applyFont="1" applyFill="1" applyBorder="1" applyAlignment="1" applyProtection="1">
      <alignment horizontal="center" vertical="center" wrapText="1"/>
      <protection hidden="1"/>
    </xf>
    <xf numFmtId="49" fontId="30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31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30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30" fillId="0" borderId="21" xfId="0" applyNumberFormat="1" applyFont="1" applyFill="1" applyBorder="1" applyAlignment="1" applyProtection="1">
      <alignment horizontal="center" vertical="center" wrapText="1"/>
      <protection hidden="1"/>
    </xf>
    <xf numFmtId="49" fontId="30" fillId="0" borderId="22" xfId="0" applyNumberFormat="1" applyFont="1" applyFill="1" applyBorder="1" applyAlignment="1" applyProtection="1">
      <alignment horizontal="center" vertical="center" wrapText="1"/>
      <protection hidden="1"/>
    </xf>
    <xf numFmtId="49" fontId="30" fillId="0" borderId="25" xfId="0" applyNumberFormat="1" applyFont="1" applyFill="1" applyBorder="1" applyAlignment="1" applyProtection="1">
      <alignment horizontal="center" vertical="center" wrapText="1"/>
      <protection hidden="1"/>
    </xf>
    <xf numFmtId="49" fontId="30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30" fillId="0" borderId="26" xfId="0" applyNumberFormat="1" applyFont="1" applyFill="1" applyBorder="1" applyAlignment="1" applyProtection="1">
      <alignment horizontal="center" vertical="center" wrapText="1"/>
      <protection hidden="1"/>
    </xf>
    <xf numFmtId="49" fontId="30" fillId="0" borderId="30" xfId="0" applyNumberFormat="1" applyFont="1" applyFill="1" applyBorder="1" applyAlignment="1" applyProtection="1">
      <alignment horizontal="center" vertical="center" wrapText="1"/>
      <protection hidden="1"/>
    </xf>
    <xf numFmtId="49" fontId="30" fillId="0" borderId="31" xfId="0" applyNumberFormat="1" applyFont="1" applyFill="1" applyBorder="1" applyAlignment="1" applyProtection="1">
      <alignment horizontal="center" vertical="center" wrapText="1"/>
      <protection hidden="1"/>
    </xf>
    <xf numFmtId="49" fontId="30" fillId="0" borderId="32" xfId="0" applyNumberFormat="1" applyFont="1" applyFill="1" applyBorder="1" applyAlignment="1" applyProtection="1">
      <alignment horizontal="center" vertical="center" wrapText="1"/>
      <protection hidden="1"/>
    </xf>
    <xf numFmtId="49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35" xfId="0" applyNumberFormat="1" applyFont="1" applyFill="1" applyBorder="1" applyAlignment="1" applyProtection="1">
      <alignment horizontal="center" vertical="center" wrapText="1"/>
      <protection hidden="1"/>
    </xf>
    <xf numFmtId="49" fontId="30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33" xfId="0" applyNumberFormat="1" applyFont="1" applyFill="1" applyBorder="1" applyAlignment="1" applyProtection="1">
      <alignment horizontal="center" vertical="center" wrapText="1"/>
      <protection hidden="1"/>
    </xf>
    <xf numFmtId="191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191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4" xfId="0" applyNumberFormat="1" applyFont="1" applyFill="1" applyBorder="1" applyAlignment="1" applyProtection="1">
      <alignment horizontal="center" vertical="center" wrapText="1"/>
      <protection locked="0"/>
    </xf>
    <xf numFmtId="10" fontId="31" fillId="0" borderId="18" xfId="0" applyNumberFormat="1" applyFont="1" applyFill="1" applyBorder="1" applyAlignment="1" applyProtection="1">
      <alignment horizontal="center" vertical="center" wrapText="1"/>
      <protection hidden="1"/>
    </xf>
    <xf numFmtId="10" fontId="31" fillId="0" borderId="14" xfId="0" applyNumberFormat="1" applyFont="1" applyFill="1" applyBorder="1" applyAlignment="1" applyProtection="1">
      <alignment horizontal="center" vertical="center" wrapText="1"/>
      <protection hidden="1"/>
    </xf>
    <xf numFmtId="10" fontId="31" fillId="0" borderId="15" xfId="0" applyNumberFormat="1" applyFont="1" applyFill="1" applyBorder="1" applyAlignment="1" applyProtection="1">
      <alignment horizontal="center" vertical="center" wrapText="1"/>
      <protection hidden="1"/>
    </xf>
    <xf numFmtId="49" fontId="30" fillId="0" borderId="37" xfId="0" applyNumberFormat="1" applyFont="1" applyFill="1" applyBorder="1" applyAlignment="1" applyProtection="1">
      <alignment horizontal="center" vertical="center" wrapText="1"/>
      <protection hidden="1"/>
    </xf>
    <xf numFmtId="49" fontId="30" fillId="0" borderId="38" xfId="0" applyNumberFormat="1" applyFont="1" applyFill="1" applyBorder="1" applyAlignment="1" applyProtection="1">
      <alignment horizontal="center" vertical="center" wrapText="1"/>
      <protection hidden="1"/>
    </xf>
    <xf numFmtId="49" fontId="30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30" fillId="0" borderId="24" xfId="0" applyNumberFormat="1" applyFont="1" applyFill="1" applyBorder="1" applyAlignment="1" applyProtection="1">
      <alignment horizontal="center" vertical="center" wrapText="1"/>
      <protection hidden="1"/>
    </xf>
    <xf numFmtId="49" fontId="30" fillId="0" borderId="39" xfId="0" applyNumberFormat="1" applyFont="1" applyFill="1" applyBorder="1" applyAlignment="1" applyProtection="1">
      <alignment horizontal="center" vertical="center" wrapText="1"/>
      <protection hidden="1"/>
    </xf>
    <xf numFmtId="49" fontId="30" fillId="0" borderId="40" xfId="0" applyNumberFormat="1" applyFont="1" applyFill="1" applyBorder="1" applyAlignment="1" applyProtection="1">
      <alignment horizontal="center" vertical="center" wrapText="1"/>
      <protection hidden="1"/>
    </xf>
    <xf numFmtId="49" fontId="30" fillId="0" borderId="41" xfId="0" applyNumberFormat="1" applyFont="1" applyFill="1" applyBorder="1" applyAlignment="1" applyProtection="1">
      <alignment horizontal="center" vertical="center" wrapText="1"/>
      <protection hidden="1"/>
    </xf>
    <xf numFmtId="49" fontId="30" fillId="0" borderId="23" xfId="0" applyNumberFormat="1" applyFont="1" applyFill="1" applyBorder="1" applyAlignment="1" applyProtection="1">
      <alignment horizontal="center" vertical="center" wrapText="1"/>
      <protection hidden="1"/>
    </xf>
    <xf numFmtId="49" fontId="30" fillId="0" borderId="42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49" fontId="30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21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22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23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24" xfId="0" applyNumberFormat="1" applyFont="1" applyFill="1" applyBorder="1" applyAlignment="1" applyProtection="1">
      <alignment horizontal="center" vertical="center" wrapText="1"/>
      <protection hidden="1"/>
    </xf>
    <xf numFmtId="49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39" fillId="0" borderId="0" xfId="0" applyFont="1" applyFill="1" applyAlignment="1" applyProtection="1">
      <alignment horizontal="center" vertical="center"/>
      <protection hidden="1"/>
    </xf>
    <xf numFmtId="49" fontId="30" fillId="0" borderId="43" xfId="0" applyNumberFormat="1" applyFont="1" applyFill="1" applyBorder="1" applyAlignment="1" applyProtection="1">
      <alignment horizontal="center" vertical="center" wrapText="1"/>
      <protection hidden="1"/>
    </xf>
    <xf numFmtId="49" fontId="30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44" xfId="0" applyNumberFormat="1" applyFont="1" applyFill="1" applyBorder="1" applyAlignment="1" applyProtection="1">
      <alignment horizontal="center" vertical="center" wrapText="1"/>
      <protection hidden="1"/>
    </xf>
    <xf numFmtId="49" fontId="30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0" borderId="20" xfId="0" applyFont="1" applyBorder="1" applyAlignment="1" applyProtection="1">
      <alignment horizontal="left" vertical="center" wrapText="1"/>
      <protection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18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 vertical="center"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vertical="center"/>
    </xf>
    <xf numFmtId="0" fontId="1" fillId="0" borderId="18" xfId="0" applyFont="1" applyBorder="1" applyAlignment="1" applyProtection="1">
      <alignment horizontal="center" vertical="center"/>
      <protection/>
    </xf>
    <xf numFmtId="0" fontId="0" fillId="0" borderId="14" xfId="0" applyBorder="1" applyAlignment="1">
      <alignment vertical="center"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/>
      <protection/>
    </xf>
    <xf numFmtId="0" fontId="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justify" vertical="center" wrapText="1"/>
    </xf>
    <xf numFmtId="0" fontId="30" fillId="0" borderId="10" xfId="0" applyFont="1" applyBorder="1" applyAlignment="1">
      <alignment horizontal="justify" vertical="top" wrapText="1"/>
    </xf>
    <xf numFmtId="0" fontId="3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0" fillId="0" borderId="18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15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left" vertical="top"/>
    </xf>
    <xf numFmtId="0" fontId="30" fillId="0" borderId="21" xfId="0" applyFont="1" applyBorder="1" applyAlignment="1">
      <alignment horizontal="left" vertical="top"/>
    </xf>
    <xf numFmtId="0" fontId="30" fillId="0" borderId="22" xfId="0" applyFont="1" applyBorder="1" applyAlignment="1">
      <alignment horizontal="left" vertical="top"/>
    </xf>
    <xf numFmtId="0" fontId="30" fillId="0" borderId="23" xfId="0" applyFont="1" applyBorder="1" applyAlignment="1">
      <alignment horizontal="left" vertical="top"/>
    </xf>
    <xf numFmtId="0" fontId="30" fillId="0" borderId="16" xfId="0" applyFont="1" applyBorder="1" applyAlignment="1">
      <alignment horizontal="left" vertical="top"/>
    </xf>
    <xf numFmtId="0" fontId="30" fillId="0" borderId="24" xfId="0" applyFont="1" applyBorder="1" applyAlignment="1">
      <alignment horizontal="left" vertical="top"/>
    </xf>
    <xf numFmtId="0" fontId="30" fillId="0" borderId="20" xfId="0" applyFont="1" applyBorder="1" applyAlignment="1">
      <alignment horizontal="left" vertical="center"/>
    </xf>
    <xf numFmtId="0" fontId="30" fillId="0" borderId="21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n8470589" xfId="40"/>
    <cellStyle name="常规_Sheet1" xfId="41"/>
    <cellStyle name="常规_国税发(2008)101号1" xfId="42"/>
    <cellStyle name="常规_新所得税底稿目录文件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H18" sqref="H18"/>
    </sheetView>
  </sheetViews>
  <sheetFormatPr defaultColWidth="9.00390625" defaultRowHeight="14.25"/>
  <cols>
    <col min="1" max="1" width="5.75390625" style="5" customWidth="1"/>
    <col min="2" max="2" width="4.125" style="5" customWidth="1"/>
    <col min="3" max="3" width="5.375" style="5" customWidth="1"/>
    <col min="4" max="5" width="4.25390625" style="5" customWidth="1"/>
    <col min="6" max="6" width="23.125" style="5" customWidth="1"/>
    <col min="7" max="7" width="12.50390625" style="5" customWidth="1"/>
    <col min="8" max="8" width="12.625" style="5" customWidth="1"/>
    <col min="9" max="9" width="12.375" style="5" customWidth="1"/>
    <col min="10" max="10" width="9.00390625" style="5" hidden="1" customWidth="1"/>
    <col min="11" max="16384" width="9.00390625" style="5" customWidth="1"/>
  </cols>
  <sheetData>
    <row r="1" spans="1:9" ht="14.25">
      <c r="A1" s="141" t="s">
        <v>744</v>
      </c>
      <c r="B1" s="141"/>
      <c r="C1" s="141"/>
      <c r="D1" s="141"/>
      <c r="E1" s="141"/>
      <c r="F1" s="141"/>
      <c r="G1" s="141"/>
      <c r="H1" s="141"/>
      <c r="I1" s="141"/>
    </row>
    <row r="2" spans="1:10" ht="15" customHeight="1">
      <c r="A2" s="122" t="s">
        <v>520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2" customHeight="1">
      <c r="A3" s="123" t="s">
        <v>749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9" ht="14.25" customHeight="1">
      <c r="A4" s="120" t="s">
        <v>441</v>
      </c>
      <c r="B4" s="120"/>
      <c r="C4" s="120"/>
      <c r="D4" s="120"/>
      <c r="E4" s="120"/>
      <c r="F4" s="120"/>
      <c r="G4" s="120"/>
      <c r="H4" s="120"/>
      <c r="I4" s="120"/>
    </row>
    <row r="5" spans="1:9" ht="14.25">
      <c r="A5" s="121" t="s">
        <v>457</v>
      </c>
      <c r="B5" s="121"/>
      <c r="C5" s="121"/>
      <c r="D5" s="121"/>
      <c r="E5" s="121"/>
      <c r="F5" s="121"/>
      <c r="G5" s="121"/>
      <c r="H5" s="121"/>
      <c r="I5" s="121"/>
    </row>
    <row r="6" spans="1:9" ht="13.5" customHeight="1">
      <c r="A6" s="6" t="s">
        <v>189</v>
      </c>
      <c r="B6" s="6" t="s">
        <v>190</v>
      </c>
      <c r="C6" s="124" t="s">
        <v>191</v>
      </c>
      <c r="D6" s="125"/>
      <c r="E6" s="125"/>
      <c r="F6" s="126"/>
      <c r="G6" s="27" t="s">
        <v>519</v>
      </c>
      <c r="H6" s="32" t="s">
        <v>443</v>
      </c>
      <c r="I6" s="32" t="s">
        <v>442</v>
      </c>
    </row>
    <row r="7" spans="1:9" ht="13.5" customHeight="1">
      <c r="A7" s="109" t="s">
        <v>208</v>
      </c>
      <c r="B7" s="6">
        <v>1</v>
      </c>
      <c r="C7" s="127" t="s">
        <v>220</v>
      </c>
      <c r="D7" s="128"/>
      <c r="E7" s="128"/>
      <c r="F7" s="129"/>
      <c r="G7" s="40">
        <f>'一（1）'!C6+'一(2)金融'!C5+'一(3)事业'!C5-'一(3)事业'!C12-'一(3)事业'!C13</f>
        <v>0</v>
      </c>
      <c r="H7" s="40">
        <f>I7-G7</f>
        <v>0</v>
      </c>
      <c r="I7" s="40">
        <f>'一（1）'!E6+'一(2)金融'!E5+'一(3)事业'!E5-'一(3)事业'!E12-'一(3)事业'!E13</f>
        <v>0</v>
      </c>
    </row>
    <row r="8" spans="1:9" ht="13.5" customHeight="1">
      <c r="A8" s="110"/>
      <c r="B8" s="6">
        <v>2</v>
      </c>
      <c r="C8" s="127" t="s">
        <v>229</v>
      </c>
      <c r="D8" s="128"/>
      <c r="E8" s="128"/>
      <c r="F8" s="129"/>
      <c r="G8" s="40">
        <f>'二(1)'!C6+'二(1)'!C11+'二(2)金融'!C5+'二(3)事业'!C19</f>
        <v>0</v>
      </c>
      <c r="H8" s="40">
        <f aca="true" t="shared" si="0" ref="H8:H48">I8-G8</f>
        <v>0</v>
      </c>
      <c r="I8" s="40">
        <f>'二(1)'!E6+'二(1)'!E11+'二(2)金融'!E5+'二(3)事业'!E19</f>
        <v>0</v>
      </c>
    </row>
    <row r="9" spans="1:9" s="7" customFormat="1" ht="13.5" customHeight="1">
      <c r="A9" s="110"/>
      <c r="B9" s="6">
        <v>3</v>
      </c>
      <c r="C9" s="130" t="s">
        <v>444</v>
      </c>
      <c r="D9" s="131"/>
      <c r="E9" s="131"/>
      <c r="F9" s="132"/>
      <c r="G9" s="40"/>
      <c r="H9" s="40">
        <f t="shared" si="0"/>
        <v>0</v>
      </c>
      <c r="I9" s="40"/>
    </row>
    <row r="10" spans="1:9" s="7" customFormat="1" ht="13.5" customHeight="1">
      <c r="A10" s="110"/>
      <c r="B10" s="6">
        <v>4</v>
      </c>
      <c r="C10" s="130" t="s">
        <v>230</v>
      </c>
      <c r="D10" s="131"/>
      <c r="E10" s="131"/>
      <c r="F10" s="132"/>
      <c r="G10" s="40">
        <f>'二(1)'!C30</f>
        <v>0</v>
      </c>
      <c r="H10" s="40">
        <f t="shared" si="0"/>
        <v>0</v>
      </c>
      <c r="I10" s="40">
        <f>'二(1)'!E30</f>
        <v>0</v>
      </c>
    </row>
    <row r="11" spans="1:9" s="7" customFormat="1" ht="13.5" customHeight="1">
      <c r="A11" s="110"/>
      <c r="B11" s="6">
        <v>5</v>
      </c>
      <c r="C11" s="115" t="s">
        <v>231</v>
      </c>
      <c r="D11" s="113"/>
      <c r="E11" s="113"/>
      <c r="F11" s="114"/>
      <c r="G11" s="40">
        <f>'二(1)'!C31</f>
        <v>0</v>
      </c>
      <c r="H11" s="40">
        <f t="shared" si="0"/>
        <v>0</v>
      </c>
      <c r="I11" s="40">
        <f>'二(1)'!E31</f>
        <v>0</v>
      </c>
    </row>
    <row r="12" spans="1:9" s="7" customFormat="1" ht="13.5" customHeight="1">
      <c r="A12" s="110"/>
      <c r="B12" s="6">
        <v>6</v>
      </c>
      <c r="C12" s="130" t="s">
        <v>232</v>
      </c>
      <c r="D12" s="131"/>
      <c r="E12" s="131"/>
      <c r="F12" s="132"/>
      <c r="G12" s="40">
        <f>'二(1)'!C32</f>
        <v>0</v>
      </c>
      <c r="H12" s="40">
        <f t="shared" si="0"/>
        <v>0</v>
      </c>
      <c r="I12" s="40">
        <f>'二(1)'!E32</f>
        <v>0</v>
      </c>
    </row>
    <row r="13" spans="1:9" s="7" customFormat="1" ht="13.5" customHeight="1">
      <c r="A13" s="110"/>
      <c r="B13" s="6">
        <v>7</v>
      </c>
      <c r="C13" s="130" t="s">
        <v>445</v>
      </c>
      <c r="D13" s="131"/>
      <c r="E13" s="131"/>
      <c r="F13" s="132"/>
      <c r="G13" s="40"/>
      <c r="H13" s="40">
        <f t="shared" si="0"/>
        <v>0</v>
      </c>
      <c r="I13" s="40"/>
    </row>
    <row r="14" spans="1:9" ht="13.5" customHeight="1">
      <c r="A14" s="110"/>
      <c r="B14" s="6">
        <v>8</v>
      </c>
      <c r="C14" s="127" t="s">
        <v>212</v>
      </c>
      <c r="D14" s="128"/>
      <c r="E14" s="128"/>
      <c r="F14" s="129"/>
      <c r="G14" s="40"/>
      <c r="H14" s="40">
        <f t="shared" si="0"/>
        <v>0</v>
      </c>
      <c r="I14" s="40"/>
    </row>
    <row r="15" spans="1:9" s="7" customFormat="1" ht="13.5" customHeight="1">
      <c r="A15" s="110"/>
      <c r="B15" s="6">
        <v>9</v>
      </c>
      <c r="C15" s="130" t="s">
        <v>446</v>
      </c>
      <c r="D15" s="131"/>
      <c r="E15" s="131"/>
      <c r="F15" s="132"/>
      <c r="G15" s="40"/>
      <c r="H15" s="40">
        <f t="shared" si="0"/>
        <v>0</v>
      </c>
      <c r="I15" s="40"/>
    </row>
    <row r="16" spans="1:9" ht="13.5" customHeight="1">
      <c r="A16" s="110"/>
      <c r="B16" s="6">
        <v>10</v>
      </c>
      <c r="C16" s="127" t="s">
        <v>192</v>
      </c>
      <c r="D16" s="128"/>
      <c r="E16" s="128"/>
      <c r="F16" s="129"/>
      <c r="G16" s="40">
        <f>G7-G8-G9-G10-G11-G12-G13+G14+G15</f>
        <v>0</v>
      </c>
      <c r="H16" s="40">
        <f t="shared" si="0"/>
        <v>0</v>
      </c>
      <c r="I16" s="40">
        <f>I7-I8-I9-I10-I11-I12-I13+I14+I15</f>
        <v>0</v>
      </c>
    </row>
    <row r="17" spans="1:9" ht="13.5" customHeight="1">
      <c r="A17" s="110"/>
      <c r="B17" s="6">
        <v>11</v>
      </c>
      <c r="C17" s="127" t="s">
        <v>233</v>
      </c>
      <c r="D17" s="128"/>
      <c r="E17" s="128"/>
      <c r="F17" s="129"/>
      <c r="G17" s="40">
        <f>'一（1）'!C21+'一(2)金融'!C46+'一(3)事业'!C13</f>
        <v>0</v>
      </c>
      <c r="H17" s="40">
        <f t="shared" si="0"/>
        <v>0</v>
      </c>
      <c r="I17" s="40">
        <f>'一（1）'!E21+'一(2)金融'!E46+'一(3)事业'!E13</f>
        <v>0</v>
      </c>
    </row>
    <row r="18" spans="1:9" ht="13.5" customHeight="1">
      <c r="A18" s="110"/>
      <c r="B18" s="6">
        <v>12</v>
      </c>
      <c r="C18" s="127" t="s">
        <v>234</v>
      </c>
      <c r="D18" s="128"/>
      <c r="E18" s="128"/>
      <c r="F18" s="129"/>
      <c r="G18" s="40">
        <f>'二(1)'!C20+'二(2)金融'!C49</f>
        <v>0</v>
      </c>
      <c r="H18" s="40">
        <f t="shared" si="0"/>
        <v>0</v>
      </c>
      <c r="I18" s="40">
        <f>'二(1)'!E20+'二(2)金融'!E49</f>
        <v>0</v>
      </c>
    </row>
    <row r="19" spans="1:9" ht="13.5" customHeight="1">
      <c r="A19" s="111"/>
      <c r="B19" s="6">
        <v>13</v>
      </c>
      <c r="C19" s="112" t="s">
        <v>235</v>
      </c>
      <c r="D19" s="133"/>
      <c r="E19" s="133"/>
      <c r="F19" s="134"/>
      <c r="G19" s="40">
        <f>G16+G17-G18</f>
        <v>0</v>
      </c>
      <c r="H19" s="40">
        <f t="shared" si="0"/>
        <v>0</v>
      </c>
      <c r="I19" s="40">
        <f>I16+I17-I18</f>
        <v>0</v>
      </c>
    </row>
    <row r="20" spans="1:9" ht="13.5" customHeight="1">
      <c r="A20" s="109" t="s">
        <v>206</v>
      </c>
      <c r="B20" s="6">
        <v>14</v>
      </c>
      <c r="C20" s="127" t="s">
        <v>221</v>
      </c>
      <c r="D20" s="128"/>
      <c r="E20" s="128"/>
      <c r="F20" s="129"/>
      <c r="G20" s="40"/>
      <c r="H20" s="40">
        <f t="shared" si="0"/>
        <v>0</v>
      </c>
      <c r="I20" s="40">
        <f>'三'!F60</f>
        <v>0</v>
      </c>
    </row>
    <row r="21" spans="1:9" ht="13.5" customHeight="1">
      <c r="A21" s="110"/>
      <c r="B21" s="6">
        <v>15</v>
      </c>
      <c r="C21" s="135" t="s">
        <v>222</v>
      </c>
      <c r="D21" s="136"/>
      <c r="E21" s="136"/>
      <c r="F21" s="137"/>
      <c r="G21" s="40"/>
      <c r="H21" s="40">
        <f t="shared" si="0"/>
        <v>0</v>
      </c>
      <c r="I21" s="40">
        <f>'三'!G60</f>
        <v>0</v>
      </c>
    </row>
    <row r="22" spans="1:9" ht="13.5" customHeight="1">
      <c r="A22" s="110"/>
      <c r="B22" s="6">
        <v>16</v>
      </c>
      <c r="C22" s="127" t="s">
        <v>193</v>
      </c>
      <c r="D22" s="128"/>
      <c r="E22" s="128"/>
      <c r="F22" s="129"/>
      <c r="G22" s="40"/>
      <c r="H22" s="40">
        <f t="shared" si="0"/>
        <v>0</v>
      </c>
      <c r="I22" s="40">
        <f>'三'!G19</f>
        <v>0</v>
      </c>
    </row>
    <row r="23" spans="1:9" ht="13.5" customHeight="1">
      <c r="A23" s="110"/>
      <c r="B23" s="6">
        <v>17</v>
      </c>
      <c r="C23" s="127" t="s">
        <v>194</v>
      </c>
      <c r="D23" s="128"/>
      <c r="E23" s="128"/>
      <c r="F23" s="129"/>
      <c r="G23" s="40"/>
      <c r="H23" s="40">
        <f t="shared" si="0"/>
        <v>0</v>
      </c>
      <c r="I23" s="40">
        <f>'三'!G20</f>
        <v>0</v>
      </c>
    </row>
    <row r="24" spans="1:9" ht="13.5" customHeight="1">
      <c r="A24" s="110"/>
      <c r="B24" s="6">
        <v>18</v>
      </c>
      <c r="C24" s="135" t="s">
        <v>195</v>
      </c>
      <c r="D24" s="136"/>
      <c r="E24" s="136"/>
      <c r="F24" s="137"/>
      <c r="G24" s="40"/>
      <c r="H24" s="40">
        <f t="shared" si="0"/>
        <v>0</v>
      </c>
      <c r="I24" s="40">
        <f>'三'!G21</f>
        <v>0</v>
      </c>
    </row>
    <row r="25" spans="1:9" ht="13.5" customHeight="1">
      <c r="A25" s="110"/>
      <c r="B25" s="6">
        <v>19</v>
      </c>
      <c r="C25" s="138" t="s">
        <v>196</v>
      </c>
      <c r="D25" s="139"/>
      <c r="E25" s="139"/>
      <c r="F25" s="140"/>
      <c r="G25" s="40"/>
      <c r="H25" s="40">
        <f t="shared" si="0"/>
        <v>0</v>
      </c>
      <c r="I25" s="40">
        <f>'三'!G22</f>
        <v>0</v>
      </c>
    </row>
    <row r="26" spans="1:9" ht="13.5" customHeight="1">
      <c r="A26" s="110"/>
      <c r="B26" s="6">
        <v>20</v>
      </c>
      <c r="C26" s="135" t="s">
        <v>197</v>
      </c>
      <c r="D26" s="136"/>
      <c r="E26" s="136"/>
      <c r="F26" s="137"/>
      <c r="G26" s="40"/>
      <c r="H26" s="40">
        <f t="shared" si="0"/>
        <v>0</v>
      </c>
      <c r="I26" s="40">
        <f>'三'!G44</f>
        <v>0</v>
      </c>
    </row>
    <row r="27" spans="1:9" ht="13.5" customHeight="1">
      <c r="A27" s="110"/>
      <c r="B27" s="6">
        <v>21</v>
      </c>
      <c r="C27" s="138" t="s">
        <v>198</v>
      </c>
      <c r="D27" s="139"/>
      <c r="E27" s="139"/>
      <c r="F27" s="140"/>
      <c r="G27" s="40"/>
      <c r="H27" s="40">
        <f t="shared" si="0"/>
        <v>0</v>
      </c>
      <c r="I27" s="40">
        <f>'三'!G23</f>
        <v>0</v>
      </c>
    </row>
    <row r="28" spans="1:9" ht="13.5" customHeight="1">
      <c r="A28" s="110"/>
      <c r="B28" s="6">
        <v>22</v>
      </c>
      <c r="C28" s="138" t="s">
        <v>199</v>
      </c>
      <c r="D28" s="139"/>
      <c r="E28" s="139"/>
      <c r="F28" s="140"/>
      <c r="G28" s="40"/>
      <c r="H28" s="40">
        <f t="shared" si="0"/>
        <v>0</v>
      </c>
      <c r="I28" s="40"/>
    </row>
    <row r="29" spans="1:9" ht="13.5" customHeight="1">
      <c r="A29" s="110"/>
      <c r="B29" s="6">
        <v>23</v>
      </c>
      <c r="C29" s="138" t="s">
        <v>237</v>
      </c>
      <c r="D29" s="139"/>
      <c r="E29" s="139"/>
      <c r="F29" s="140"/>
      <c r="G29" s="40">
        <f>G19+G20-G21+G28</f>
        <v>0</v>
      </c>
      <c r="H29" s="40">
        <f t="shared" si="0"/>
        <v>0</v>
      </c>
      <c r="I29" s="40">
        <f>I19+I20-I21+I28</f>
        <v>0</v>
      </c>
    </row>
    <row r="30" spans="1:9" ht="13.5" customHeight="1">
      <c r="A30" s="110"/>
      <c r="B30" s="6">
        <v>24</v>
      </c>
      <c r="C30" s="135" t="s">
        <v>0</v>
      </c>
      <c r="D30" s="136"/>
      <c r="E30" s="136"/>
      <c r="F30" s="137"/>
      <c r="G30" s="40"/>
      <c r="H30" s="40">
        <f t="shared" si="0"/>
        <v>0</v>
      </c>
      <c r="I30" s="40">
        <f>'四'!L14</f>
        <v>0</v>
      </c>
    </row>
    <row r="31" spans="1:9" ht="13.5" customHeight="1">
      <c r="A31" s="111"/>
      <c r="B31" s="6">
        <v>25</v>
      </c>
      <c r="C31" s="135" t="s">
        <v>238</v>
      </c>
      <c r="D31" s="136"/>
      <c r="E31" s="136"/>
      <c r="F31" s="137"/>
      <c r="G31" s="40">
        <f>IF(G29-G30&gt;0,G29-G30,0)</f>
        <v>0</v>
      </c>
      <c r="H31" s="40">
        <f t="shared" si="0"/>
        <v>0</v>
      </c>
      <c r="I31" s="40">
        <f>IF(I29-I30&gt;0,I29-I30,0)</f>
        <v>0</v>
      </c>
    </row>
    <row r="32" spans="1:9" ht="13.5" customHeight="1">
      <c r="A32" s="109" t="s">
        <v>207</v>
      </c>
      <c r="B32" s="6">
        <v>26</v>
      </c>
      <c r="C32" s="135" t="s">
        <v>223</v>
      </c>
      <c r="D32" s="136"/>
      <c r="E32" s="136"/>
      <c r="F32" s="137"/>
      <c r="G32" s="41">
        <v>0.25</v>
      </c>
      <c r="H32" s="41" t="s">
        <v>536</v>
      </c>
      <c r="I32" s="41">
        <v>0.25</v>
      </c>
    </row>
    <row r="33" spans="1:9" ht="13.5" customHeight="1">
      <c r="A33" s="110"/>
      <c r="B33" s="6">
        <v>27</v>
      </c>
      <c r="C33" s="135" t="s">
        <v>236</v>
      </c>
      <c r="D33" s="136"/>
      <c r="E33" s="136"/>
      <c r="F33" s="137"/>
      <c r="G33" s="40">
        <f>G31*G32</f>
        <v>0</v>
      </c>
      <c r="H33" s="40">
        <f t="shared" si="0"/>
        <v>0</v>
      </c>
      <c r="I33" s="40">
        <f>I31*I32</f>
        <v>0</v>
      </c>
    </row>
    <row r="34" spans="1:9" ht="13.5" customHeight="1">
      <c r="A34" s="110"/>
      <c r="B34" s="6">
        <v>28</v>
      </c>
      <c r="C34" s="135" t="s">
        <v>224</v>
      </c>
      <c r="D34" s="136"/>
      <c r="E34" s="136"/>
      <c r="F34" s="137"/>
      <c r="G34" s="40"/>
      <c r="H34" s="40">
        <f t="shared" si="0"/>
        <v>0</v>
      </c>
      <c r="I34" s="40">
        <f>'五'!C37</f>
        <v>0</v>
      </c>
    </row>
    <row r="35" spans="1:9" ht="13.5" customHeight="1">
      <c r="A35" s="110"/>
      <c r="B35" s="6">
        <v>29</v>
      </c>
      <c r="C35" s="135" t="s">
        <v>225</v>
      </c>
      <c r="D35" s="136"/>
      <c r="E35" s="136"/>
      <c r="F35" s="137"/>
      <c r="G35" s="40"/>
      <c r="H35" s="40">
        <f t="shared" si="0"/>
        <v>0</v>
      </c>
      <c r="I35" s="40">
        <f>'五'!C44</f>
        <v>0</v>
      </c>
    </row>
    <row r="36" spans="1:9" ht="13.5" customHeight="1">
      <c r="A36" s="110"/>
      <c r="B36" s="6">
        <v>30</v>
      </c>
      <c r="C36" s="135" t="s">
        <v>239</v>
      </c>
      <c r="D36" s="136"/>
      <c r="E36" s="136"/>
      <c r="F36" s="137"/>
      <c r="G36" s="40">
        <f>G33-G34-G35</f>
        <v>0</v>
      </c>
      <c r="H36" s="40">
        <f t="shared" si="0"/>
        <v>0</v>
      </c>
      <c r="I36" s="40">
        <f>I33-I34-I35</f>
        <v>0</v>
      </c>
    </row>
    <row r="37" spans="1:9" ht="13.5" customHeight="1">
      <c r="A37" s="110"/>
      <c r="B37" s="6">
        <v>31</v>
      </c>
      <c r="C37" s="135" t="s">
        <v>226</v>
      </c>
      <c r="D37" s="136"/>
      <c r="E37" s="136"/>
      <c r="F37" s="137"/>
      <c r="G37" s="40"/>
      <c r="H37" s="40">
        <f t="shared" si="0"/>
        <v>0</v>
      </c>
      <c r="I37" s="40">
        <f>'六'!K16</f>
        <v>0</v>
      </c>
    </row>
    <row r="38" spans="1:9" ht="13.5" customHeight="1">
      <c r="A38" s="110"/>
      <c r="B38" s="6">
        <v>32</v>
      </c>
      <c r="C38" s="135" t="s">
        <v>227</v>
      </c>
      <c r="D38" s="136"/>
      <c r="E38" s="136"/>
      <c r="F38" s="137"/>
      <c r="G38" s="40"/>
      <c r="H38" s="40">
        <f t="shared" si="0"/>
        <v>0</v>
      </c>
      <c r="I38" s="40">
        <f>'六'!N16+'六'!P16</f>
        <v>0</v>
      </c>
    </row>
    <row r="39" spans="1:9" ht="13.5" customHeight="1">
      <c r="A39" s="110"/>
      <c r="B39" s="6">
        <v>33</v>
      </c>
      <c r="C39" s="135" t="s">
        <v>240</v>
      </c>
      <c r="D39" s="136"/>
      <c r="E39" s="136"/>
      <c r="F39" s="137"/>
      <c r="G39" s="40">
        <f>G36+G37-G38</f>
        <v>0</v>
      </c>
      <c r="H39" s="40">
        <f t="shared" si="0"/>
        <v>0</v>
      </c>
      <c r="I39" s="40">
        <f>I36+I37-I38</f>
        <v>0</v>
      </c>
    </row>
    <row r="40" spans="1:9" ht="13.5" customHeight="1">
      <c r="A40" s="110"/>
      <c r="B40" s="6">
        <v>34</v>
      </c>
      <c r="C40" s="112" t="s">
        <v>200</v>
      </c>
      <c r="D40" s="133"/>
      <c r="E40" s="133"/>
      <c r="F40" s="134"/>
      <c r="G40" s="40"/>
      <c r="H40" s="40">
        <f t="shared" si="0"/>
        <v>0</v>
      </c>
      <c r="I40" s="40">
        <f>I41+I42+I43+I44+I45</f>
        <v>0</v>
      </c>
    </row>
    <row r="41" spans="1:9" ht="13.5" customHeight="1">
      <c r="A41" s="110"/>
      <c r="B41" s="6">
        <v>35</v>
      </c>
      <c r="C41" s="112" t="s">
        <v>201</v>
      </c>
      <c r="D41" s="133"/>
      <c r="E41" s="133"/>
      <c r="F41" s="134"/>
      <c r="G41" s="40"/>
      <c r="H41" s="40">
        <f t="shared" si="0"/>
        <v>0</v>
      </c>
      <c r="I41" s="40"/>
    </row>
    <row r="42" spans="1:9" ht="13.5" customHeight="1">
      <c r="A42" s="110"/>
      <c r="B42" s="6">
        <v>36</v>
      </c>
      <c r="C42" s="112" t="s">
        <v>202</v>
      </c>
      <c r="D42" s="133"/>
      <c r="E42" s="133"/>
      <c r="F42" s="134"/>
      <c r="G42" s="40"/>
      <c r="H42" s="40">
        <f t="shared" si="0"/>
        <v>0</v>
      </c>
      <c r="I42" s="40"/>
    </row>
    <row r="43" spans="1:9" ht="13.5" customHeight="1">
      <c r="A43" s="110"/>
      <c r="B43" s="6">
        <v>37</v>
      </c>
      <c r="C43" s="112" t="s">
        <v>203</v>
      </c>
      <c r="D43" s="133"/>
      <c r="E43" s="133"/>
      <c r="F43" s="134"/>
      <c r="G43" s="40"/>
      <c r="H43" s="40">
        <f t="shared" si="0"/>
        <v>0</v>
      </c>
      <c r="I43" s="40"/>
    </row>
    <row r="44" spans="1:9" ht="13.5" customHeight="1">
      <c r="A44" s="110"/>
      <c r="B44" s="6">
        <v>38</v>
      </c>
      <c r="C44" s="112" t="s">
        <v>228</v>
      </c>
      <c r="D44" s="133"/>
      <c r="E44" s="133"/>
      <c r="F44" s="134"/>
      <c r="G44" s="40"/>
      <c r="H44" s="40">
        <f t="shared" si="0"/>
        <v>0</v>
      </c>
      <c r="I44" s="40"/>
    </row>
    <row r="45" spans="1:9" ht="13.5" customHeight="1">
      <c r="A45" s="110"/>
      <c r="B45" s="6">
        <v>39</v>
      </c>
      <c r="C45" s="112" t="s">
        <v>204</v>
      </c>
      <c r="D45" s="133"/>
      <c r="E45" s="133"/>
      <c r="F45" s="134"/>
      <c r="G45" s="40"/>
      <c r="H45" s="40">
        <f t="shared" si="0"/>
        <v>0</v>
      </c>
      <c r="I45" s="40"/>
    </row>
    <row r="46" spans="1:9" ht="13.5" customHeight="1">
      <c r="A46" s="110"/>
      <c r="B46" s="6">
        <v>40</v>
      </c>
      <c r="C46" s="143" t="s">
        <v>440</v>
      </c>
      <c r="D46" s="144"/>
      <c r="E46" s="144"/>
      <c r="F46" s="145"/>
      <c r="G46" s="40">
        <f>G39-G40</f>
        <v>0</v>
      </c>
      <c r="H46" s="40">
        <f t="shared" si="0"/>
        <v>0</v>
      </c>
      <c r="I46" s="40">
        <f>I39-I40</f>
        <v>0</v>
      </c>
    </row>
    <row r="47" spans="1:9" ht="13.5" customHeight="1">
      <c r="A47" s="142" t="s">
        <v>205</v>
      </c>
      <c r="B47" s="6">
        <v>41</v>
      </c>
      <c r="C47" s="138" t="s">
        <v>211</v>
      </c>
      <c r="D47" s="139"/>
      <c r="E47" s="139"/>
      <c r="F47" s="140"/>
      <c r="G47" s="40"/>
      <c r="H47" s="40">
        <f>I47-G47</f>
        <v>0</v>
      </c>
      <c r="I47" s="40"/>
    </row>
    <row r="48" spans="1:9" ht="13.5" customHeight="1">
      <c r="A48" s="142"/>
      <c r="B48" s="6">
        <v>42</v>
      </c>
      <c r="C48" s="112" t="s">
        <v>301</v>
      </c>
      <c r="D48" s="133"/>
      <c r="E48" s="133"/>
      <c r="F48" s="134"/>
      <c r="G48" s="40"/>
      <c r="H48" s="40">
        <f t="shared" si="0"/>
        <v>0</v>
      </c>
      <c r="I48" s="40"/>
    </row>
  </sheetData>
  <sheetProtection/>
  <mergeCells count="52">
    <mergeCell ref="A1:I1"/>
    <mergeCell ref="A47:A48"/>
    <mergeCell ref="C47:F47"/>
    <mergeCell ref="C46:F46"/>
    <mergeCell ref="A32:A46"/>
    <mergeCell ref="C32:F32"/>
    <mergeCell ref="C33:F33"/>
    <mergeCell ref="C34:F34"/>
    <mergeCell ref="C43:F43"/>
    <mergeCell ref="C44:F44"/>
    <mergeCell ref="C48:F48"/>
    <mergeCell ref="C45:F45"/>
    <mergeCell ref="C37:F37"/>
    <mergeCell ref="C38:F38"/>
    <mergeCell ref="C42:F42"/>
    <mergeCell ref="C39:F39"/>
    <mergeCell ref="C40:F40"/>
    <mergeCell ref="C41:F41"/>
    <mergeCell ref="C30:F30"/>
    <mergeCell ref="C31:F31"/>
    <mergeCell ref="C35:F35"/>
    <mergeCell ref="C36:F36"/>
    <mergeCell ref="A20:A31"/>
    <mergeCell ref="C20:F20"/>
    <mergeCell ref="C21:F21"/>
    <mergeCell ref="C22:F22"/>
    <mergeCell ref="C24:F24"/>
    <mergeCell ref="C25:F25"/>
    <mergeCell ref="C27:F27"/>
    <mergeCell ref="C26:F26"/>
    <mergeCell ref="C28:F28"/>
    <mergeCell ref="C29:F29"/>
    <mergeCell ref="C23:F23"/>
    <mergeCell ref="C12:F12"/>
    <mergeCell ref="C17:F17"/>
    <mergeCell ref="C18:F18"/>
    <mergeCell ref="C15:F15"/>
    <mergeCell ref="C16:F16"/>
    <mergeCell ref="A7:A19"/>
    <mergeCell ref="C7:F7"/>
    <mergeCell ref="C14:F14"/>
    <mergeCell ref="C19:F19"/>
    <mergeCell ref="C6:F6"/>
    <mergeCell ref="C8:F8"/>
    <mergeCell ref="C13:F13"/>
    <mergeCell ref="C11:F11"/>
    <mergeCell ref="C9:F9"/>
    <mergeCell ref="C10:F10"/>
    <mergeCell ref="A4:I4"/>
    <mergeCell ref="A5:I5"/>
    <mergeCell ref="A2:J2"/>
    <mergeCell ref="A3:J3"/>
  </mergeCells>
  <printOptions horizontalCentered="1"/>
  <pageMargins left="0.3937007874015748" right="0.11811023622047245" top="0.98425196850393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2"/>
  <sheetViews>
    <sheetView zoomScaleSheetLayoutView="100" zoomScalePageLayoutView="0" workbookViewId="0" topLeftCell="A1">
      <pane ySplit="4" topLeftCell="BM23" activePane="bottomLeft" state="frozen"/>
      <selection pane="topLeft" activeCell="A1" sqref="A1"/>
      <selection pane="bottomLeft" activeCell="B12" sqref="B12"/>
    </sheetView>
  </sheetViews>
  <sheetFormatPr defaultColWidth="9.00390625" defaultRowHeight="14.25"/>
  <cols>
    <col min="1" max="1" width="3.625" style="14" customWidth="1"/>
    <col min="2" max="2" width="60.125" style="14" customWidth="1"/>
    <col min="3" max="3" width="11.75390625" style="14" customWidth="1"/>
    <col min="4" max="4" width="10.50390625" style="14" customWidth="1"/>
    <col min="5" max="8" width="9.00390625" style="14" hidden="1" customWidth="1"/>
    <col min="9" max="16384" width="9.00390625" style="14" customWidth="1"/>
  </cols>
  <sheetData>
    <row r="1" spans="1:4" s="9" customFormat="1" ht="14.25">
      <c r="A1" s="154" t="s">
        <v>549</v>
      </c>
      <c r="B1" s="154"/>
      <c r="C1" s="154"/>
      <c r="D1" s="154"/>
    </row>
    <row r="2" spans="1:4" s="10" customFormat="1" ht="14.25">
      <c r="A2" s="150" t="s">
        <v>529</v>
      </c>
      <c r="B2" s="150"/>
      <c r="C2" s="150"/>
      <c r="D2" s="150"/>
    </row>
    <row r="3" spans="1:4" ht="14.25">
      <c r="A3" s="153" t="s">
        <v>756</v>
      </c>
      <c r="B3" s="153"/>
      <c r="C3" s="153"/>
      <c r="D3" s="153"/>
    </row>
    <row r="4" spans="1:4" ht="15" customHeight="1">
      <c r="A4" s="15" t="s">
        <v>1</v>
      </c>
      <c r="B4" s="34" t="s">
        <v>104</v>
      </c>
      <c r="C4" s="34" t="s">
        <v>22</v>
      </c>
      <c r="D4" s="35" t="s">
        <v>518</v>
      </c>
    </row>
    <row r="5" spans="1:4" ht="15" customHeight="1">
      <c r="A5" s="15">
        <v>1</v>
      </c>
      <c r="B5" s="36" t="s">
        <v>285</v>
      </c>
      <c r="C5" s="42">
        <f>C6+C7+C8+C9</f>
        <v>0</v>
      </c>
      <c r="D5" s="44"/>
    </row>
    <row r="6" spans="1:4" ht="15" customHeight="1">
      <c r="A6" s="15">
        <v>2</v>
      </c>
      <c r="B6" s="36" t="s">
        <v>483</v>
      </c>
      <c r="C6" s="42"/>
      <c r="D6" s="44"/>
    </row>
    <row r="7" spans="1:4" ht="15" customHeight="1">
      <c r="A7" s="15">
        <v>3</v>
      </c>
      <c r="B7" s="36" t="s">
        <v>484</v>
      </c>
      <c r="C7" s="42"/>
      <c r="D7" s="44"/>
    </row>
    <row r="8" spans="1:4" ht="15" customHeight="1">
      <c r="A8" s="15">
        <v>4</v>
      </c>
      <c r="B8" s="36" t="s">
        <v>485</v>
      </c>
      <c r="C8" s="42"/>
      <c r="D8" s="44"/>
    </row>
    <row r="9" spans="1:4" ht="15" customHeight="1">
      <c r="A9" s="15">
        <v>5</v>
      </c>
      <c r="B9" s="36" t="s">
        <v>486</v>
      </c>
      <c r="C9" s="42"/>
      <c r="D9" s="44"/>
    </row>
    <row r="10" spans="1:4" ht="15" customHeight="1">
      <c r="A10" s="15">
        <v>6</v>
      </c>
      <c r="B10" s="36" t="s">
        <v>286</v>
      </c>
      <c r="C10" s="42">
        <f>C11+C12</f>
        <v>0</v>
      </c>
      <c r="D10" s="44"/>
    </row>
    <row r="11" spans="1:4" ht="15" customHeight="1">
      <c r="A11" s="15">
        <v>7</v>
      </c>
      <c r="B11" s="36" t="s">
        <v>487</v>
      </c>
      <c r="C11" s="42"/>
      <c r="D11" s="44"/>
    </row>
    <row r="12" spans="1:4" ht="15" customHeight="1">
      <c r="A12" s="15">
        <v>8</v>
      </c>
      <c r="B12" s="36" t="s">
        <v>105</v>
      </c>
      <c r="C12" s="42"/>
      <c r="D12" s="44"/>
    </row>
    <row r="13" spans="1:4" ht="15" customHeight="1">
      <c r="A13" s="15">
        <v>9</v>
      </c>
      <c r="B13" s="36" t="s">
        <v>287</v>
      </c>
      <c r="C13" s="42">
        <f>SUM(C14:C17)</f>
        <v>0</v>
      </c>
      <c r="D13" s="44"/>
    </row>
    <row r="14" spans="1:4" ht="15" customHeight="1">
      <c r="A14" s="15">
        <v>10</v>
      </c>
      <c r="B14" s="36" t="s">
        <v>488</v>
      </c>
      <c r="C14" s="42"/>
      <c r="D14" s="44"/>
    </row>
    <row r="15" spans="1:4" ht="15" customHeight="1">
      <c r="A15" s="15">
        <v>11</v>
      </c>
      <c r="B15" s="36" t="s">
        <v>489</v>
      </c>
      <c r="C15" s="42"/>
      <c r="D15" s="44"/>
    </row>
    <row r="16" spans="1:4" ht="15" customHeight="1">
      <c r="A16" s="15">
        <v>12</v>
      </c>
      <c r="B16" s="36" t="s">
        <v>490</v>
      </c>
      <c r="C16" s="42"/>
      <c r="D16" s="44"/>
    </row>
    <row r="17" spans="1:4" ht="15" customHeight="1">
      <c r="A17" s="15">
        <v>13</v>
      </c>
      <c r="B17" s="36" t="s">
        <v>106</v>
      </c>
      <c r="C17" s="42"/>
      <c r="D17" s="44"/>
    </row>
    <row r="18" spans="1:4" ht="15" customHeight="1">
      <c r="A18" s="15">
        <v>14</v>
      </c>
      <c r="B18" s="36" t="s">
        <v>288</v>
      </c>
      <c r="C18" s="42">
        <f>C19+C29+C33+C34+C35+C36</f>
        <v>0</v>
      </c>
      <c r="D18" s="44"/>
    </row>
    <row r="19" spans="1:4" ht="15" customHeight="1">
      <c r="A19" s="15">
        <v>15</v>
      </c>
      <c r="B19" s="36" t="s">
        <v>491</v>
      </c>
      <c r="C19" s="42">
        <f>SUM(C20:C28)</f>
        <v>0</v>
      </c>
      <c r="D19" s="44"/>
    </row>
    <row r="20" spans="1:4" ht="15" customHeight="1">
      <c r="A20" s="15">
        <v>16</v>
      </c>
      <c r="B20" s="36" t="s">
        <v>107</v>
      </c>
      <c r="C20" s="42"/>
      <c r="D20" s="44"/>
    </row>
    <row r="21" spans="1:4" ht="15" customHeight="1">
      <c r="A21" s="15">
        <v>17</v>
      </c>
      <c r="B21" s="36" t="s">
        <v>108</v>
      </c>
      <c r="C21" s="42"/>
      <c r="D21" s="44"/>
    </row>
    <row r="22" spans="1:4" ht="15" customHeight="1">
      <c r="A22" s="15">
        <v>18</v>
      </c>
      <c r="B22" s="36" t="s">
        <v>109</v>
      </c>
      <c r="C22" s="42"/>
      <c r="D22" s="44"/>
    </row>
    <row r="23" spans="1:4" ht="15" customHeight="1">
      <c r="A23" s="15">
        <v>19</v>
      </c>
      <c r="B23" s="36" t="s">
        <v>110</v>
      </c>
      <c r="C23" s="42"/>
      <c r="D23" s="44"/>
    </row>
    <row r="24" spans="1:4" ht="15" customHeight="1">
      <c r="A24" s="15">
        <v>20</v>
      </c>
      <c r="B24" s="36" t="s">
        <v>111</v>
      </c>
      <c r="C24" s="42"/>
      <c r="D24" s="44"/>
    </row>
    <row r="25" spans="1:4" ht="15" customHeight="1">
      <c r="A25" s="15">
        <v>21</v>
      </c>
      <c r="B25" s="36" t="s">
        <v>112</v>
      </c>
      <c r="C25" s="42"/>
      <c r="D25" s="44"/>
    </row>
    <row r="26" spans="1:4" ht="15" customHeight="1">
      <c r="A26" s="15">
        <v>22</v>
      </c>
      <c r="B26" s="36" t="s">
        <v>113</v>
      </c>
      <c r="C26" s="42"/>
      <c r="D26" s="44"/>
    </row>
    <row r="27" spans="1:4" ht="15" customHeight="1">
      <c r="A27" s="15">
        <v>23</v>
      </c>
      <c r="B27" s="36" t="s">
        <v>114</v>
      </c>
      <c r="C27" s="42"/>
      <c r="D27" s="44"/>
    </row>
    <row r="28" spans="1:4" ht="15" customHeight="1">
      <c r="A28" s="15">
        <v>24</v>
      </c>
      <c r="B28" s="36" t="s">
        <v>115</v>
      </c>
      <c r="C28" s="42"/>
      <c r="D28" s="44"/>
    </row>
    <row r="29" spans="1:4" ht="15" customHeight="1">
      <c r="A29" s="15">
        <v>25</v>
      </c>
      <c r="B29" s="36" t="s">
        <v>289</v>
      </c>
      <c r="C29" s="42">
        <f>C30+C31+C32</f>
        <v>0</v>
      </c>
      <c r="D29" s="44"/>
    </row>
    <row r="30" spans="1:4" ht="15" customHeight="1">
      <c r="A30" s="15">
        <v>26</v>
      </c>
      <c r="B30" s="36" t="s">
        <v>492</v>
      </c>
      <c r="C30" s="42"/>
      <c r="D30" s="44"/>
    </row>
    <row r="31" spans="1:4" ht="15" customHeight="1">
      <c r="A31" s="15">
        <v>27</v>
      </c>
      <c r="B31" s="36" t="s">
        <v>493</v>
      </c>
      <c r="C31" s="42"/>
      <c r="D31" s="44"/>
    </row>
    <row r="32" spans="1:4" ht="15" customHeight="1">
      <c r="A32" s="15">
        <v>28</v>
      </c>
      <c r="B32" s="36" t="s">
        <v>494</v>
      </c>
      <c r="C32" s="42"/>
      <c r="D32" s="44"/>
    </row>
    <row r="33" spans="1:4" ht="15" customHeight="1">
      <c r="A33" s="15">
        <v>29</v>
      </c>
      <c r="B33" s="36" t="s">
        <v>116</v>
      </c>
      <c r="C33" s="42"/>
      <c r="D33" s="44"/>
    </row>
    <row r="34" spans="1:4" ht="15" customHeight="1">
      <c r="A34" s="15">
        <v>30</v>
      </c>
      <c r="B34" s="36" t="s">
        <v>117</v>
      </c>
      <c r="C34" s="42"/>
      <c r="D34" s="44"/>
    </row>
    <row r="35" spans="1:4" ht="15" customHeight="1">
      <c r="A35" s="15">
        <v>31</v>
      </c>
      <c r="B35" s="36" t="s">
        <v>118</v>
      </c>
      <c r="C35" s="42"/>
      <c r="D35" s="44"/>
    </row>
    <row r="36" spans="1:4" ht="15" customHeight="1">
      <c r="A36" s="15">
        <v>32</v>
      </c>
      <c r="B36" s="36" t="s">
        <v>119</v>
      </c>
      <c r="C36" s="42"/>
      <c r="D36" s="44"/>
    </row>
    <row r="37" spans="1:4" ht="15" customHeight="1">
      <c r="A37" s="15">
        <v>33</v>
      </c>
      <c r="B37" s="36" t="s">
        <v>290</v>
      </c>
      <c r="C37" s="42">
        <f>SUM(C38:C42)</f>
        <v>0</v>
      </c>
      <c r="D37" s="44"/>
    </row>
    <row r="38" spans="1:4" ht="15" customHeight="1">
      <c r="A38" s="15">
        <v>34</v>
      </c>
      <c r="B38" s="36" t="s">
        <v>120</v>
      </c>
      <c r="C38" s="42"/>
      <c r="D38" s="44"/>
    </row>
    <row r="39" spans="1:4" ht="15" customHeight="1">
      <c r="A39" s="15">
        <v>35</v>
      </c>
      <c r="B39" s="36" t="s">
        <v>121</v>
      </c>
      <c r="C39" s="42"/>
      <c r="D39" s="44"/>
    </row>
    <row r="40" spans="1:4" ht="15" customHeight="1">
      <c r="A40" s="15">
        <v>36</v>
      </c>
      <c r="B40" s="36" t="s">
        <v>122</v>
      </c>
      <c r="C40" s="42"/>
      <c r="D40" s="44"/>
    </row>
    <row r="41" spans="1:4" ht="15" customHeight="1">
      <c r="A41" s="15">
        <v>37</v>
      </c>
      <c r="B41" s="36" t="s">
        <v>281</v>
      </c>
      <c r="C41" s="42"/>
      <c r="D41" s="44"/>
    </row>
    <row r="42" spans="1:4" ht="15" customHeight="1">
      <c r="A42" s="15">
        <v>38</v>
      </c>
      <c r="B42" s="36" t="s">
        <v>495</v>
      </c>
      <c r="C42" s="42"/>
      <c r="D42" s="44"/>
    </row>
    <row r="43" spans="1:4" ht="15" customHeight="1">
      <c r="A43" s="15">
        <v>39</v>
      </c>
      <c r="B43" s="36" t="s">
        <v>123</v>
      </c>
      <c r="C43" s="42"/>
      <c r="D43" s="44"/>
    </row>
    <row r="44" spans="1:4" ht="15" customHeight="1">
      <c r="A44" s="15">
        <v>40</v>
      </c>
      <c r="B44" s="36" t="s">
        <v>291</v>
      </c>
      <c r="C44" s="42">
        <f>SUM(C45:C48)</f>
        <v>0</v>
      </c>
      <c r="D44" s="44"/>
    </row>
    <row r="45" spans="1:4" ht="15" customHeight="1">
      <c r="A45" s="15">
        <v>41</v>
      </c>
      <c r="B45" s="36" t="s">
        <v>496</v>
      </c>
      <c r="C45" s="42"/>
      <c r="D45" s="44"/>
    </row>
    <row r="46" spans="1:4" ht="15" customHeight="1">
      <c r="A46" s="15">
        <v>42</v>
      </c>
      <c r="B46" s="36" t="s">
        <v>497</v>
      </c>
      <c r="C46" s="42"/>
      <c r="D46" s="44"/>
    </row>
    <row r="47" spans="1:4" ht="15" customHeight="1">
      <c r="A47" s="15">
        <v>43</v>
      </c>
      <c r="B47" s="36" t="s">
        <v>498</v>
      </c>
      <c r="C47" s="42"/>
      <c r="D47" s="44"/>
    </row>
    <row r="48" spans="1:4" ht="15" customHeight="1">
      <c r="A48" s="15">
        <v>44</v>
      </c>
      <c r="B48" s="36" t="s">
        <v>499</v>
      </c>
      <c r="C48" s="42"/>
      <c r="D48" s="44"/>
    </row>
    <row r="49" spans="1:4" ht="15" customHeight="1">
      <c r="A49" s="15">
        <v>45</v>
      </c>
      <c r="B49" s="38" t="s">
        <v>283</v>
      </c>
      <c r="C49" s="42"/>
      <c r="D49" s="44"/>
    </row>
    <row r="50" spans="1:8" ht="15" customHeight="1">
      <c r="A50" s="19">
        <v>46</v>
      </c>
      <c r="B50" s="38" t="s">
        <v>282</v>
      </c>
      <c r="C50" s="42"/>
      <c r="D50" s="44"/>
      <c r="E50" s="3"/>
      <c r="F50" s="178"/>
      <c r="G50" s="178"/>
      <c r="H50" s="178"/>
    </row>
    <row r="51" spans="1:8" ht="15" customHeight="1">
      <c r="A51" s="19">
        <v>47</v>
      </c>
      <c r="B51" s="38" t="s">
        <v>284</v>
      </c>
      <c r="C51" s="42"/>
      <c r="D51" s="44"/>
      <c r="E51" s="3"/>
      <c r="F51" s="178"/>
      <c r="G51" s="178"/>
      <c r="H51" s="178"/>
    </row>
    <row r="52" spans="2:4" ht="14.25">
      <c r="B52" s="24"/>
      <c r="C52" s="24"/>
      <c r="D52" s="24"/>
    </row>
  </sheetData>
  <sheetProtection/>
  <protectedRanges>
    <protectedRange sqref="D5:D51" name="区域2"/>
  </protectedRanges>
  <mergeCells count="5">
    <mergeCell ref="A1:D1"/>
    <mergeCell ref="F50:H50"/>
    <mergeCell ref="F51:H51"/>
    <mergeCell ref="A3:D3"/>
    <mergeCell ref="A2:D2"/>
  </mergeCells>
  <printOptions horizontalCentered="1"/>
  <pageMargins left="0.5905511811023623" right="0.3937007874015748" top="0" bottom="0.3937007874015748" header="0" footer="0.393700787401574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A1" sqref="A1:R1"/>
    </sheetView>
  </sheetViews>
  <sheetFormatPr defaultColWidth="9.00390625" defaultRowHeight="14.25"/>
  <cols>
    <col min="1" max="1" width="4.75390625" style="14" customWidth="1"/>
    <col min="2" max="2" width="5.50390625" style="14" customWidth="1"/>
    <col min="3" max="3" width="5.00390625" style="14" customWidth="1"/>
    <col min="4" max="4" width="7.75390625" style="14" customWidth="1"/>
    <col min="5" max="5" width="5.50390625" style="14" customWidth="1"/>
    <col min="6" max="6" width="5.00390625" style="14" customWidth="1"/>
    <col min="7" max="7" width="11.75390625" style="14" customWidth="1"/>
    <col min="8" max="8" width="5.625" style="14" customWidth="1"/>
    <col min="9" max="9" width="8.875" style="14" customWidth="1"/>
    <col min="10" max="10" width="4.50390625" style="14" customWidth="1"/>
    <col min="11" max="11" width="8.625" style="14" customWidth="1"/>
    <col min="12" max="12" width="6.50390625" style="14" customWidth="1"/>
    <col min="13" max="13" width="6.00390625" style="14" customWidth="1"/>
    <col min="14" max="14" width="7.125" style="14" customWidth="1"/>
    <col min="15" max="15" width="9.75390625" style="14" customWidth="1"/>
    <col min="16" max="16" width="6.875" style="14" customWidth="1"/>
    <col min="17" max="17" width="7.375" style="14" customWidth="1"/>
    <col min="18" max="18" width="4.00390625" style="14" customWidth="1"/>
    <col min="19" max="16384" width="9.00390625" style="14" customWidth="1"/>
  </cols>
  <sheetData>
    <row r="1" spans="1:18" s="9" customFormat="1" ht="14.25">
      <c r="A1" s="154" t="s">
        <v>550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</row>
    <row r="2" spans="1:18" s="10" customFormat="1" ht="14.25">
      <c r="A2" s="9"/>
      <c r="B2" s="150" t="s">
        <v>530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</row>
    <row r="3" spans="1:18" s="10" customFormat="1" ht="14.25">
      <c r="A3" s="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6:18" s="10" customFormat="1" ht="14.25">
      <c r="F4" s="10" t="s">
        <v>17</v>
      </c>
      <c r="I4" s="10" t="s">
        <v>124</v>
      </c>
      <c r="O4" s="167" t="s">
        <v>375</v>
      </c>
      <c r="P4" s="167"/>
      <c r="Q4" s="167"/>
      <c r="R4" s="167"/>
    </row>
    <row r="5" spans="1:18" ht="26.25" customHeight="1">
      <c r="A5" s="179" t="s">
        <v>376</v>
      </c>
      <c r="B5" s="179" t="s">
        <v>377</v>
      </c>
      <c r="C5" s="179" t="s">
        <v>125</v>
      </c>
      <c r="D5" s="179" t="s">
        <v>378</v>
      </c>
      <c r="E5" s="182" t="s">
        <v>379</v>
      </c>
      <c r="F5" s="182" t="s">
        <v>380</v>
      </c>
      <c r="G5" s="182" t="s">
        <v>381</v>
      </c>
      <c r="H5" s="182" t="s">
        <v>382</v>
      </c>
      <c r="I5" s="182" t="s">
        <v>383</v>
      </c>
      <c r="J5" s="185" t="s">
        <v>126</v>
      </c>
      <c r="K5" s="182" t="s">
        <v>384</v>
      </c>
      <c r="L5" s="182" t="s">
        <v>385</v>
      </c>
      <c r="M5" s="182" t="s">
        <v>386</v>
      </c>
      <c r="N5" s="182" t="s">
        <v>387</v>
      </c>
      <c r="O5" s="182" t="s">
        <v>388</v>
      </c>
      <c r="P5" s="182" t="s">
        <v>389</v>
      </c>
      <c r="Q5" s="182" t="s">
        <v>390</v>
      </c>
      <c r="R5" s="182" t="s">
        <v>391</v>
      </c>
    </row>
    <row r="6" spans="1:18" ht="32.25" customHeight="1">
      <c r="A6" s="180"/>
      <c r="B6" s="180"/>
      <c r="C6" s="180"/>
      <c r="D6" s="180"/>
      <c r="E6" s="183"/>
      <c r="F6" s="183"/>
      <c r="G6" s="183"/>
      <c r="H6" s="183"/>
      <c r="I6" s="183"/>
      <c r="J6" s="186"/>
      <c r="K6" s="183"/>
      <c r="L6" s="183"/>
      <c r="M6" s="184"/>
      <c r="N6" s="184"/>
      <c r="O6" s="183"/>
      <c r="P6" s="183"/>
      <c r="Q6" s="183"/>
      <c r="R6" s="184"/>
    </row>
    <row r="7" spans="1:18" ht="14.25">
      <c r="A7" s="17"/>
      <c r="B7" s="15">
        <v>1</v>
      </c>
      <c r="C7" s="47">
        <v>2</v>
      </c>
      <c r="D7" s="47">
        <v>3</v>
      </c>
      <c r="E7" s="47">
        <v>4</v>
      </c>
      <c r="F7" s="47">
        <v>5</v>
      </c>
      <c r="G7" s="47" t="s">
        <v>292</v>
      </c>
      <c r="H7" s="47">
        <v>7</v>
      </c>
      <c r="I7" s="47" t="s">
        <v>293</v>
      </c>
      <c r="J7" s="47">
        <v>9</v>
      </c>
      <c r="K7" s="47" t="s">
        <v>294</v>
      </c>
      <c r="L7" s="47">
        <v>11</v>
      </c>
      <c r="M7" s="47">
        <v>12</v>
      </c>
      <c r="N7" s="47">
        <v>13</v>
      </c>
      <c r="O7" s="47" t="s">
        <v>295</v>
      </c>
      <c r="P7" s="47">
        <v>15</v>
      </c>
      <c r="Q7" s="47">
        <v>16</v>
      </c>
      <c r="R7" s="47">
        <v>17</v>
      </c>
    </row>
    <row r="8" spans="1:18" ht="14.25">
      <c r="A8" s="179" t="s">
        <v>392</v>
      </c>
      <c r="B8" s="17"/>
      <c r="C8" s="48"/>
      <c r="D8" s="44"/>
      <c r="E8" s="44"/>
      <c r="F8" s="44"/>
      <c r="G8" s="44">
        <f>D8-E8-F8</f>
        <v>0</v>
      </c>
      <c r="H8" s="44"/>
      <c r="I8" s="44">
        <f>G8-H8</f>
        <v>0</v>
      </c>
      <c r="J8" s="44"/>
      <c r="K8" s="44">
        <f>I8*J8</f>
        <v>0</v>
      </c>
      <c r="L8" s="44"/>
      <c r="M8" s="44"/>
      <c r="N8" s="44"/>
      <c r="O8" s="44">
        <f>M8-N8</f>
        <v>0</v>
      </c>
      <c r="P8" s="44"/>
      <c r="Q8" s="44"/>
      <c r="R8" s="44"/>
    </row>
    <row r="9" spans="1:18" ht="14.25">
      <c r="A9" s="181"/>
      <c r="B9" s="17"/>
      <c r="C9" s="44"/>
      <c r="D9" s="44"/>
      <c r="E9" s="44"/>
      <c r="F9" s="44"/>
      <c r="G9" s="44">
        <f>D9-E9-F9</f>
        <v>0</v>
      </c>
      <c r="H9" s="44"/>
      <c r="I9" s="44">
        <f aca="true" t="shared" si="0" ref="I9:I15">G9-H9</f>
        <v>0</v>
      </c>
      <c r="J9" s="44"/>
      <c r="K9" s="44">
        <f aca="true" t="shared" si="1" ref="K9:K15">I9*J9</f>
        <v>0</v>
      </c>
      <c r="L9" s="44"/>
      <c r="M9" s="44"/>
      <c r="N9" s="44"/>
      <c r="O9" s="44">
        <f>M9-N9</f>
        <v>0</v>
      </c>
      <c r="P9" s="44"/>
      <c r="Q9" s="44"/>
      <c r="R9" s="44"/>
    </row>
    <row r="10" spans="1:18" ht="14.25">
      <c r="A10" s="181"/>
      <c r="B10" s="17"/>
      <c r="C10" s="44"/>
      <c r="D10" s="44"/>
      <c r="E10" s="44"/>
      <c r="F10" s="44"/>
      <c r="G10" s="44">
        <f>D10-E10-F10</f>
        <v>0</v>
      </c>
      <c r="H10" s="44"/>
      <c r="I10" s="44">
        <f t="shared" si="0"/>
        <v>0</v>
      </c>
      <c r="J10" s="44"/>
      <c r="K10" s="44">
        <f t="shared" si="1"/>
        <v>0</v>
      </c>
      <c r="L10" s="44"/>
      <c r="M10" s="44"/>
      <c r="N10" s="44"/>
      <c r="O10" s="44">
        <f>M10-N10</f>
        <v>0</v>
      </c>
      <c r="P10" s="44"/>
      <c r="Q10" s="44"/>
      <c r="R10" s="44"/>
    </row>
    <row r="11" spans="1:18" ht="14.25">
      <c r="A11" s="180"/>
      <c r="B11" s="17"/>
      <c r="C11" s="44"/>
      <c r="D11" s="44"/>
      <c r="E11" s="44"/>
      <c r="F11" s="44"/>
      <c r="G11" s="44">
        <f>D11-E11-F11</f>
        <v>0</v>
      </c>
      <c r="H11" s="44"/>
      <c r="I11" s="44">
        <f t="shared" si="0"/>
        <v>0</v>
      </c>
      <c r="J11" s="44"/>
      <c r="K11" s="44">
        <f t="shared" si="1"/>
        <v>0</v>
      </c>
      <c r="L11" s="44"/>
      <c r="M11" s="44"/>
      <c r="N11" s="44"/>
      <c r="O11" s="44">
        <f>M11-N11</f>
        <v>0</v>
      </c>
      <c r="P11" s="44"/>
      <c r="Q11" s="44"/>
      <c r="R11" s="44"/>
    </row>
    <row r="12" spans="1:18" ht="14.25">
      <c r="A12" s="179" t="s">
        <v>393</v>
      </c>
      <c r="B12" s="17"/>
      <c r="C12" s="44"/>
      <c r="D12" s="44"/>
      <c r="E12" s="49" t="s">
        <v>538</v>
      </c>
      <c r="F12" s="49" t="s">
        <v>538</v>
      </c>
      <c r="G12" s="49"/>
      <c r="H12" s="49"/>
      <c r="I12" s="44">
        <f t="shared" si="0"/>
        <v>0</v>
      </c>
      <c r="J12" s="49"/>
      <c r="K12" s="44">
        <f t="shared" si="1"/>
        <v>0</v>
      </c>
      <c r="L12" s="49"/>
      <c r="M12" s="49"/>
      <c r="N12" s="49"/>
      <c r="O12" s="49" t="s">
        <v>538</v>
      </c>
      <c r="P12" s="49" t="s">
        <v>538</v>
      </c>
      <c r="Q12" s="49" t="s">
        <v>538</v>
      </c>
      <c r="R12" s="44"/>
    </row>
    <row r="13" spans="1:18" ht="14.25">
      <c r="A13" s="181"/>
      <c r="B13" s="17"/>
      <c r="C13" s="44"/>
      <c r="D13" s="44"/>
      <c r="E13" s="49" t="s">
        <v>538</v>
      </c>
      <c r="F13" s="49" t="s">
        <v>538</v>
      </c>
      <c r="G13" s="49"/>
      <c r="H13" s="49"/>
      <c r="I13" s="44">
        <f t="shared" si="0"/>
        <v>0</v>
      </c>
      <c r="J13" s="49"/>
      <c r="K13" s="44">
        <f t="shared" si="1"/>
        <v>0</v>
      </c>
      <c r="L13" s="49"/>
      <c r="M13" s="49"/>
      <c r="N13" s="49"/>
      <c r="O13" s="49" t="s">
        <v>538</v>
      </c>
      <c r="P13" s="49" t="s">
        <v>538</v>
      </c>
      <c r="Q13" s="49" t="s">
        <v>538</v>
      </c>
      <c r="R13" s="44"/>
    </row>
    <row r="14" spans="1:18" ht="14.25">
      <c r="A14" s="181"/>
      <c r="B14" s="17"/>
      <c r="C14" s="44"/>
      <c r="D14" s="44"/>
      <c r="E14" s="49" t="s">
        <v>538</v>
      </c>
      <c r="F14" s="49" t="s">
        <v>538</v>
      </c>
      <c r="G14" s="49"/>
      <c r="H14" s="49"/>
      <c r="I14" s="44">
        <f t="shared" si="0"/>
        <v>0</v>
      </c>
      <c r="J14" s="49"/>
      <c r="K14" s="44">
        <f t="shared" si="1"/>
        <v>0</v>
      </c>
      <c r="L14" s="49"/>
      <c r="M14" s="49"/>
      <c r="N14" s="49"/>
      <c r="O14" s="49" t="s">
        <v>538</v>
      </c>
      <c r="P14" s="49" t="s">
        <v>538</v>
      </c>
      <c r="Q14" s="49" t="s">
        <v>538</v>
      </c>
      <c r="R14" s="44"/>
    </row>
    <row r="15" spans="1:18" ht="14.25">
      <c r="A15" s="180"/>
      <c r="B15" s="17"/>
      <c r="C15" s="44"/>
      <c r="D15" s="44"/>
      <c r="E15" s="49" t="s">
        <v>538</v>
      </c>
      <c r="F15" s="49" t="s">
        <v>538</v>
      </c>
      <c r="G15" s="49"/>
      <c r="H15" s="49"/>
      <c r="I15" s="44">
        <f t="shared" si="0"/>
        <v>0</v>
      </c>
      <c r="J15" s="49"/>
      <c r="K15" s="44">
        <f t="shared" si="1"/>
        <v>0</v>
      </c>
      <c r="L15" s="49"/>
      <c r="M15" s="49"/>
      <c r="N15" s="49"/>
      <c r="O15" s="49" t="s">
        <v>538</v>
      </c>
      <c r="P15" s="49" t="s">
        <v>538</v>
      </c>
      <c r="Q15" s="49" t="s">
        <v>538</v>
      </c>
      <c r="R15" s="44"/>
    </row>
    <row r="16" spans="1:18" ht="14.25">
      <c r="A16" s="17"/>
      <c r="B16" s="17" t="s">
        <v>93</v>
      </c>
      <c r="C16" s="44">
        <f>SUM(C8:C15)</f>
        <v>0</v>
      </c>
      <c r="D16" s="44">
        <f>SUM(D8:D15)</f>
        <v>0</v>
      </c>
      <c r="E16" s="44">
        <f>SUM(E8:E11)</f>
        <v>0</v>
      </c>
      <c r="F16" s="44">
        <f>SUM(F8:F11)</f>
        <v>0</v>
      </c>
      <c r="G16" s="44">
        <f>SUM(G8:G15)</f>
        <v>0</v>
      </c>
      <c r="H16" s="44">
        <f aca="true" t="shared" si="2" ref="H16:N16">SUM(H8:H15)</f>
        <v>0</v>
      </c>
      <c r="I16" s="44">
        <f t="shared" si="2"/>
        <v>0</v>
      </c>
      <c r="J16" s="50" t="s">
        <v>538</v>
      </c>
      <c r="K16" s="44">
        <f t="shared" si="2"/>
        <v>0</v>
      </c>
      <c r="L16" s="44">
        <f>SUM(L8:L15)</f>
        <v>0</v>
      </c>
      <c r="M16" s="44">
        <f t="shared" si="2"/>
        <v>0</v>
      </c>
      <c r="N16" s="44">
        <f t="shared" si="2"/>
        <v>0</v>
      </c>
      <c r="O16" s="44">
        <f>SUM(O8:O11)</f>
        <v>0</v>
      </c>
      <c r="P16" s="44">
        <f>SUM(P8:P11)</f>
        <v>0</v>
      </c>
      <c r="Q16" s="44">
        <f>SUM(Q8:Q11)</f>
        <v>0</v>
      </c>
      <c r="R16" s="44"/>
    </row>
    <row r="17" spans="2:18" ht="14.2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</sheetData>
  <sheetProtection/>
  <mergeCells count="23">
    <mergeCell ref="A1:R1"/>
    <mergeCell ref="R5:R6"/>
    <mergeCell ref="B2:R2"/>
    <mergeCell ref="O4:R4"/>
    <mergeCell ref="N5:N6"/>
    <mergeCell ref="O5:O6"/>
    <mergeCell ref="P5:P6"/>
    <mergeCell ref="Q5:Q6"/>
    <mergeCell ref="F5:F6"/>
    <mergeCell ref="K5:K6"/>
    <mergeCell ref="L5:L6"/>
    <mergeCell ref="E5:E6"/>
    <mergeCell ref="M5:M6"/>
    <mergeCell ref="G5:G6"/>
    <mergeCell ref="H5:H6"/>
    <mergeCell ref="J5:J6"/>
    <mergeCell ref="I5:I6"/>
    <mergeCell ref="D5:D6"/>
    <mergeCell ref="A5:A6"/>
    <mergeCell ref="A8:A11"/>
    <mergeCell ref="A12:A15"/>
    <mergeCell ref="C5:C6"/>
    <mergeCell ref="B5:B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pane ySplit="7" topLeftCell="BM8" activePane="bottomLeft" state="frozen"/>
      <selection pane="topLeft" activeCell="A1" sqref="A1"/>
      <selection pane="bottomLeft" activeCell="B32" sqref="B32"/>
    </sheetView>
  </sheetViews>
  <sheetFormatPr defaultColWidth="9.00390625" defaultRowHeight="14.25"/>
  <cols>
    <col min="1" max="1" width="5.25390625" style="10" customWidth="1"/>
    <col min="2" max="2" width="48.125" style="10" customWidth="1"/>
    <col min="3" max="6" width="9.00390625" style="10" customWidth="1"/>
    <col min="7" max="7" width="23.125" style="10" customWidth="1"/>
    <col min="8" max="16384" width="9.00390625" style="10" customWidth="1"/>
  </cols>
  <sheetData>
    <row r="1" spans="1:7" s="9" customFormat="1" ht="14.25">
      <c r="A1" s="154" t="s">
        <v>551</v>
      </c>
      <c r="B1" s="154"/>
      <c r="C1" s="154"/>
      <c r="D1" s="154"/>
      <c r="E1" s="154"/>
      <c r="F1" s="154"/>
      <c r="G1" s="154"/>
    </row>
    <row r="2" spans="1:7" ht="14.25">
      <c r="A2" s="150" t="s">
        <v>531</v>
      </c>
      <c r="B2" s="150"/>
      <c r="C2" s="150"/>
      <c r="D2" s="150"/>
      <c r="E2" s="150"/>
      <c r="F2" s="150"/>
      <c r="G2" s="150"/>
    </row>
    <row r="3" spans="2:5" ht="14.25">
      <c r="B3" s="190"/>
      <c r="C3" s="190"/>
      <c r="D3" s="190"/>
      <c r="E3" s="190"/>
    </row>
    <row r="4" spans="2:7" ht="14.25">
      <c r="B4" s="191" t="s">
        <v>755</v>
      </c>
      <c r="C4" s="191"/>
      <c r="D4" s="191"/>
      <c r="E4" s="191"/>
      <c r="F4" s="152" t="s">
        <v>514</v>
      </c>
      <c r="G4" s="152"/>
    </row>
    <row r="5" spans="1:7" ht="14.25">
      <c r="A5" s="185" t="s">
        <v>1</v>
      </c>
      <c r="B5" s="185" t="s">
        <v>127</v>
      </c>
      <c r="C5" s="187" t="s">
        <v>128</v>
      </c>
      <c r="D5" s="188"/>
      <c r="E5" s="187" t="s">
        <v>129</v>
      </c>
      <c r="F5" s="188"/>
      <c r="G5" s="179" t="s">
        <v>506</v>
      </c>
    </row>
    <row r="6" spans="1:7" ht="36">
      <c r="A6" s="189"/>
      <c r="B6" s="189"/>
      <c r="C6" s="22" t="s">
        <v>507</v>
      </c>
      <c r="D6" s="16" t="s">
        <v>508</v>
      </c>
      <c r="E6" s="22" t="s">
        <v>507</v>
      </c>
      <c r="F6" s="16" t="s">
        <v>508</v>
      </c>
      <c r="G6" s="180"/>
    </row>
    <row r="7" spans="1:7" ht="14.25">
      <c r="A7" s="186"/>
      <c r="B7" s="186"/>
      <c r="C7" s="15">
        <v>1</v>
      </c>
      <c r="D7" s="15">
        <v>2</v>
      </c>
      <c r="E7" s="15">
        <v>3</v>
      </c>
      <c r="F7" s="15">
        <v>4</v>
      </c>
      <c r="G7" s="15">
        <v>5</v>
      </c>
    </row>
    <row r="8" spans="1:7" ht="19.5" customHeight="1">
      <c r="A8" s="15">
        <v>1</v>
      </c>
      <c r="B8" s="16" t="s">
        <v>131</v>
      </c>
      <c r="C8" s="46">
        <f>C9+C10+C11</f>
        <v>0</v>
      </c>
      <c r="D8" s="46">
        <f>D9+D10+D11</f>
        <v>0</v>
      </c>
      <c r="E8" s="46">
        <f>E9+E10+E11</f>
        <v>0</v>
      </c>
      <c r="F8" s="46">
        <f>F9+F10+F11</f>
        <v>0</v>
      </c>
      <c r="G8" s="46">
        <f>G9+G10+G11</f>
        <v>0</v>
      </c>
    </row>
    <row r="9" spans="1:7" ht="19.5" customHeight="1">
      <c r="A9" s="15">
        <v>2</v>
      </c>
      <c r="B9" s="16" t="s">
        <v>509</v>
      </c>
      <c r="C9" s="46"/>
      <c r="D9" s="46"/>
      <c r="E9" s="46"/>
      <c r="F9" s="46"/>
      <c r="G9" s="42">
        <f>F9-D9-(E9-C9)</f>
        <v>0</v>
      </c>
    </row>
    <row r="10" spans="1:7" ht="19.5" customHeight="1">
      <c r="A10" s="15">
        <v>3</v>
      </c>
      <c r="B10" s="16" t="s">
        <v>510</v>
      </c>
      <c r="C10" s="46"/>
      <c r="D10" s="46"/>
      <c r="E10" s="46"/>
      <c r="F10" s="46"/>
      <c r="G10" s="42">
        <f>F10-D10-(E10-C10)</f>
        <v>0</v>
      </c>
    </row>
    <row r="11" spans="1:7" ht="19.5" customHeight="1">
      <c r="A11" s="15">
        <v>4</v>
      </c>
      <c r="B11" s="16" t="s">
        <v>511</v>
      </c>
      <c r="C11" s="46"/>
      <c r="D11" s="46"/>
      <c r="E11" s="46"/>
      <c r="F11" s="46"/>
      <c r="G11" s="42">
        <f>F11-D11-(E11-C11)</f>
        <v>0</v>
      </c>
    </row>
    <row r="12" spans="1:7" ht="19.5" customHeight="1">
      <c r="A12" s="15">
        <v>5</v>
      </c>
      <c r="B12" s="16" t="s">
        <v>132</v>
      </c>
      <c r="C12" s="46">
        <f>C13+C14+C15</f>
        <v>0</v>
      </c>
      <c r="D12" s="46">
        <f>D13+D14+D15</f>
        <v>0</v>
      </c>
      <c r="E12" s="46">
        <f>E13+E14+E15</f>
        <v>0</v>
      </c>
      <c r="F12" s="46">
        <f>F13+F14+F15</f>
        <v>0</v>
      </c>
      <c r="G12" s="46">
        <f>G13+G14+G15</f>
        <v>0</v>
      </c>
    </row>
    <row r="13" spans="1:7" ht="19.5" customHeight="1">
      <c r="A13" s="15">
        <v>6</v>
      </c>
      <c r="B13" s="16" t="s">
        <v>512</v>
      </c>
      <c r="C13" s="46"/>
      <c r="D13" s="46"/>
      <c r="E13" s="46"/>
      <c r="F13" s="46"/>
      <c r="G13" s="42">
        <f>F13-D13-(E13-C13)</f>
        <v>0</v>
      </c>
    </row>
    <row r="14" spans="1:7" ht="19.5" customHeight="1">
      <c r="A14" s="15">
        <v>7</v>
      </c>
      <c r="B14" s="16" t="s">
        <v>510</v>
      </c>
      <c r="C14" s="46"/>
      <c r="D14" s="46"/>
      <c r="E14" s="46"/>
      <c r="F14" s="46"/>
      <c r="G14" s="42">
        <f>F14-D14-(E14-C14)</f>
        <v>0</v>
      </c>
    </row>
    <row r="15" spans="1:7" ht="19.5" customHeight="1">
      <c r="A15" s="15">
        <v>8</v>
      </c>
      <c r="B15" s="16" t="s">
        <v>513</v>
      </c>
      <c r="C15" s="46"/>
      <c r="D15" s="46"/>
      <c r="E15" s="46"/>
      <c r="F15" s="46"/>
      <c r="G15" s="42">
        <f>F15-D15-(E15-C15)</f>
        <v>0</v>
      </c>
    </row>
    <row r="16" spans="1:7" ht="19.5" customHeight="1">
      <c r="A16" s="15">
        <v>9</v>
      </c>
      <c r="B16" s="16" t="s">
        <v>133</v>
      </c>
      <c r="C16" s="46"/>
      <c r="D16" s="46"/>
      <c r="E16" s="46"/>
      <c r="F16" s="46"/>
      <c r="G16" s="42">
        <f>F16-D16-(E16-C16)</f>
        <v>0</v>
      </c>
    </row>
    <row r="17" spans="1:7" ht="19.5" customHeight="1">
      <c r="A17" s="15">
        <v>10</v>
      </c>
      <c r="B17" s="16" t="s">
        <v>93</v>
      </c>
      <c r="C17" s="46">
        <f>C8+C12+C16</f>
        <v>0</v>
      </c>
      <c r="D17" s="46">
        <f>D8+D12+D16</f>
        <v>0</v>
      </c>
      <c r="E17" s="46">
        <f>E8+E12+E16</f>
        <v>0</v>
      </c>
      <c r="F17" s="46">
        <f>F8+F12+F16</f>
        <v>0</v>
      </c>
      <c r="G17" s="46">
        <f>G8+G12+G16</f>
        <v>0</v>
      </c>
    </row>
  </sheetData>
  <sheetProtection/>
  <mergeCells count="10">
    <mergeCell ref="A1:G1"/>
    <mergeCell ref="A2:G2"/>
    <mergeCell ref="C5:D5"/>
    <mergeCell ref="E5:F5"/>
    <mergeCell ref="A5:A7"/>
    <mergeCell ref="B5:B7"/>
    <mergeCell ref="B3:E3"/>
    <mergeCell ref="B4:E4"/>
    <mergeCell ref="G5:G6"/>
    <mergeCell ref="F4:G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A5" sqref="A5:E5"/>
    </sheetView>
  </sheetViews>
  <sheetFormatPr defaultColWidth="9.00390625" defaultRowHeight="14.25"/>
  <cols>
    <col min="1" max="1" width="5.75390625" style="10" customWidth="1"/>
    <col min="2" max="2" width="61.75390625" style="10" customWidth="1"/>
    <col min="3" max="3" width="14.75390625" style="10" customWidth="1"/>
    <col min="4" max="4" width="15.125" style="10" customWidth="1"/>
    <col min="5" max="5" width="15.75390625" style="10" customWidth="1"/>
    <col min="6" max="16384" width="9.00390625" style="10" customWidth="1"/>
  </cols>
  <sheetData>
    <row r="1" spans="1:5" s="9" customFormat="1" ht="14.25">
      <c r="A1" s="154" t="s">
        <v>552</v>
      </c>
      <c r="B1" s="154"/>
      <c r="C1" s="154"/>
      <c r="D1" s="154"/>
      <c r="E1" s="154"/>
    </row>
    <row r="2" s="9" customFormat="1" ht="14.25"/>
    <row r="3" spans="1:5" ht="14.25">
      <c r="A3" s="150" t="s">
        <v>532</v>
      </c>
      <c r="B3" s="150"/>
      <c r="C3" s="150"/>
      <c r="D3" s="150"/>
      <c r="E3" s="150"/>
    </row>
    <row r="4" ht="14.25">
      <c r="B4" s="21" t="s">
        <v>366</v>
      </c>
    </row>
    <row r="5" spans="1:5" ht="14.25" customHeight="1">
      <c r="A5" s="192" t="s">
        <v>752</v>
      </c>
      <c r="B5" s="192"/>
      <c r="C5" s="192"/>
      <c r="D5" s="192"/>
      <c r="E5" s="192"/>
    </row>
    <row r="6" spans="1:5" ht="26.25" customHeight="1">
      <c r="A6" s="15" t="s">
        <v>1</v>
      </c>
      <c r="B6" s="15" t="s">
        <v>104</v>
      </c>
      <c r="C6" s="15" t="s">
        <v>519</v>
      </c>
      <c r="D6" s="33" t="s">
        <v>443</v>
      </c>
      <c r="E6" s="33" t="s">
        <v>447</v>
      </c>
    </row>
    <row r="7" spans="1:5" ht="26.25" customHeight="1">
      <c r="A7" s="15">
        <v>1</v>
      </c>
      <c r="B7" s="16" t="s">
        <v>134</v>
      </c>
      <c r="C7" s="44"/>
      <c r="D7" s="44">
        <f>E7-C7</f>
        <v>0</v>
      </c>
      <c r="E7" s="44"/>
    </row>
    <row r="8" spans="1:5" ht="26.25" customHeight="1">
      <c r="A8" s="15">
        <v>2</v>
      </c>
      <c r="B8" s="16" t="s">
        <v>500</v>
      </c>
      <c r="C8" s="44"/>
      <c r="D8" s="44">
        <f aca="true" t="shared" si="0" ref="D8:D17">E8-C8</f>
        <v>0</v>
      </c>
      <c r="E8" s="44"/>
    </row>
    <row r="9" spans="1:5" ht="26.25" customHeight="1">
      <c r="A9" s="15">
        <v>3</v>
      </c>
      <c r="B9" s="16" t="s">
        <v>501</v>
      </c>
      <c r="C9" s="44">
        <f>C7-C8</f>
        <v>0</v>
      </c>
      <c r="D9" s="44">
        <f t="shared" si="0"/>
        <v>0</v>
      </c>
      <c r="E9" s="44">
        <f>E7-E8</f>
        <v>0</v>
      </c>
    </row>
    <row r="10" spans="1:5" ht="26.25" customHeight="1">
      <c r="A10" s="15">
        <v>4</v>
      </c>
      <c r="B10" s="16" t="s">
        <v>135</v>
      </c>
      <c r="C10" s="44"/>
      <c r="D10" s="44">
        <f t="shared" si="0"/>
        <v>0</v>
      </c>
      <c r="E10" s="44"/>
    </row>
    <row r="11" spans="1:5" ht="26.25" customHeight="1">
      <c r="A11" s="15">
        <v>5</v>
      </c>
      <c r="B11" s="16" t="s">
        <v>136</v>
      </c>
      <c r="C11" s="51">
        <v>0.15</v>
      </c>
      <c r="D11" s="52" t="s">
        <v>54</v>
      </c>
      <c r="E11" s="51">
        <v>0.15</v>
      </c>
    </row>
    <row r="12" spans="1:5" ht="26.25" customHeight="1">
      <c r="A12" s="15">
        <v>6</v>
      </c>
      <c r="B12" s="16" t="s">
        <v>502</v>
      </c>
      <c r="C12" s="44">
        <f>C10*C11</f>
        <v>0</v>
      </c>
      <c r="D12" s="44">
        <f t="shared" si="0"/>
        <v>0</v>
      </c>
      <c r="E12" s="44">
        <f>E10*E11</f>
        <v>0</v>
      </c>
    </row>
    <row r="13" spans="1:5" ht="26.25" customHeight="1">
      <c r="A13" s="15">
        <v>7</v>
      </c>
      <c r="B13" s="16" t="s">
        <v>503</v>
      </c>
      <c r="C13" s="44">
        <f>IF(C9&lt;=C12,C8,C7-C12)</f>
        <v>0</v>
      </c>
      <c r="D13" s="44">
        <f t="shared" si="0"/>
        <v>0</v>
      </c>
      <c r="E13" s="44">
        <f>IF(E9&lt;=E12,E8,E7-E12)</f>
        <v>0</v>
      </c>
    </row>
    <row r="14" spans="1:5" ht="26.25" customHeight="1">
      <c r="A14" s="15">
        <v>8</v>
      </c>
      <c r="B14" s="16" t="s">
        <v>504</v>
      </c>
      <c r="C14" s="44">
        <f>IF(C9&gt;C12,C9-C12,0)</f>
        <v>0</v>
      </c>
      <c r="D14" s="44">
        <f t="shared" si="0"/>
        <v>0</v>
      </c>
      <c r="E14" s="44">
        <f>IF(E9&gt;E12,E9-E12,0)</f>
        <v>0</v>
      </c>
    </row>
    <row r="15" spans="1:5" ht="26.25" customHeight="1">
      <c r="A15" s="15">
        <v>9</v>
      </c>
      <c r="B15" s="16" t="s">
        <v>137</v>
      </c>
      <c r="C15" s="44"/>
      <c r="D15" s="44">
        <f t="shared" si="0"/>
        <v>0</v>
      </c>
      <c r="E15" s="44"/>
    </row>
    <row r="16" spans="1:5" ht="26.25" customHeight="1">
      <c r="A16" s="15">
        <v>10</v>
      </c>
      <c r="B16" s="16" t="s">
        <v>138</v>
      </c>
      <c r="C16" s="44"/>
      <c r="D16" s="44">
        <f t="shared" si="0"/>
        <v>0</v>
      </c>
      <c r="E16" s="44"/>
    </row>
    <row r="17" spans="1:5" ht="26.25" customHeight="1">
      <c r="A17" s="15">
        <v>11</v>
      </c>
      <c r="B17" s="16" t="s">
        <v>505</v>
      </c>
      <c r="C17" s="44">
        <f>C14+C15-C16</f>
        <v>0</v>
      </c>
      <c r="D17" s="44">
        <f t="shared" si="0"/>
        <v>0</v>
      </c>
      <c r="E17" s="44">
        <f>E14+E15-E16</f>
        <v>0</v>
      </c>
    </row>
  </sheetData>
  <sheetProtection/>
  <mergeCells count="3">
    <mergeCell ref="A3:E3"/>
    <mergeCell ref="A5:E5"/>
    <mergeCell ref="A1:E1"/>
  </mergeCells>
  <printOptions horizontalCentered="1"/>
  <pageMargins left="0.5118110236220472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pane ySplit="8" topLeftCell="BM9" activePane="bottomLeft" state="frozen"/>
      <selection pane="topLeft" activeCell="A1" sqref="A1"/>
      <selection pane="bottomLeft" activeCell="D14" sqref="D14"/>
    </sheetView>
  </sheetViews>
  <sheetFormatPr defaultColWidth="9.00390625" defaultRowHeight="14.25"/>
  <cols>
    <col min="1" max="1" width="5.25390625" style="14" customWidth="1"/>
    <col min="2" max="2" width="35.25390625" style="14" customWidth="1"/>
    <col min="3" max="3" width="14.625" style="14" customWidth="1"/>
    <col min="4" max="4" width="13.875" style="14" customWidth="1"/>
    <col min="5" max="5" width="6.25390625" style="14" customWidth="1"/>
    <col min="6" max="6" width="6.50390625" style="14" customWidth="1"/>
    <col min="7" max="7" width="13.25390625" style="14" customWidth="1"/>
    <col min="8" max="8" width="13.625" style="14" customWidth="1"/>
    <col min="9" max="9" width="13.25390625" style="14" customWidth="1"/>
    <col min="10" max="16384" width="9.00390625" style="14" customWidth="1"/>
  </cols>
  <sheetData>
    <row r="1" s="9" customFormat="1" ht="14.25">
      <c r="A1" s="8" t="s">
        <v>553</v>
      </c>
    </row>
    <row r="2" spans="1:9" s="10" customFormat="1" ht="14.25">
      <c r="A2" s="150" t="s">
        <v>533</v>
      </c>
      <c r="B2" s="150"/>
      <c r="C2" s="150"/>
      <c r="D2" s="150"/>
      <c r="E2" s="150"/>
      <c r="F2" s="150"/>
      <c r="G2" s="150"/>
      <c r="H2" s="150"/>
      <c r="I2" s="150"/>
    </row>
    <row r="3" spans="1:9" s="10" customFormat="1" ht="14.25">
      <c r="A3" s="39"/>
      <c r="B3" s="39"/>
      <c r="C3" s="39"/>
      <c r="D3" s="39"/>
      <c r="E3" s="39"/>
      <c r="F3" s="39"/>
      <c r="G3" s="39"/>
      <c r="H3" s="39"/>
      <c r="I3" s="39"/>
    </row>
    <row r="4" spans="1:6" ht="14.25">
      <c r="A4" s="10"/>
      <c r="B4" s="10"/>
      <c r="C4" s="191"/>
      <c r="D4" s="191"/>
      <c r="E4" s="191"/>
      <c r="F4" s="191"/>
    </row>
    <row r="5" spans="3:9" ht="14.25">
      <c r="C5" s="191" t="s">
        <v>753</v>
      </c>
      <c r="D5" s="191"/>
      <c r="E5" s="191"/>
      <c r="F5" s="191"/>
      <c r="G5" s="153" t="s">
        <v>270</v>
      </c>
      <c r="H5" s="153"/>
      <c r="I5" s="153"/>
    </row>
    <row r="6" spans="1:10" ht="14.25">
      <c r="A6" s="185" t="s">
        <v>1</v>
      </c>
      <c r="B6" s="185" t="s">
        <v>139</v>
      </c>
      <c r="C6" s="187" t="s">
        <v>140</v>
      </c>
      <c r="D6" s="188"/>
      <c r="E6" s="187" t="s">
        <v>141</v>
      </c>
      <c r="F6" s="188"/>
      <c r="G6" s="187" t="s">
        <v>142</v>
      </c>
      <c r="H6" s="188"/>
      <c r="I6" s="185" t="s">
        <v>143</v>
      </c>
      <c r="J6" s="1"/>
    </row>
    <row r="7" spans="1:9" ht="14.25">
      <c r="A7" s="189"/>
      <c r="B7" s="189"/>
      <c r="C7" s="15" t="s">
        <v>394</v>
      </c>
      <c r="D7" s="15" t="s">
        <v>130</v>
      </c>
      <c r="E7" s="15" t="s">
        <v>144</v>
      </c>
      <c r="F7" s="15" t="s">
        <v>145</v>
      </c>
      <c r="G7" s="15" t="s">
        <v>144</v>
      </c>
      <c r="H7" s="15" t="s">
        <v>145</v>
      </c>
      <c r="I7" s="186"/>
    </row>
    <row r="8" spans="1:9" ht="14.25">
      <c r="A8" s="186"/>
      <c r="B8" s="186"/>
      <c r="C8" s="15">
        <v>1</v>
      </c>
      <c r="D8" s="15">
        <v>2</v>
      </c>
      <c r="E8" s="15">
        <v>3</v>
      </c>
      <c r="F8" s="15">
        <v>4</v>
      </c>
      <c r="G8" s="15">
        <v>5</v>
      </c>
      <c r="H8" s="15">
        <v>6</v>
      </c>
      <c r="I8" s="15">
        <v>7</v>
      </c>
    </row>
    <row r="9" spans="1:9" ht="17.25" customHeight="1">
      <c r="A9" s="15">
        <v>1</v>
      </c>
      <c r="B9" s="16" t="s">
        <v>146</v>
      </c>
      <c r="C9" s="42">
        <f>SUM(C10:C14)</f>
        <v>0</v>
      </c>
      <c r="D9" s="42">
        <f>SUM(D10:D14)</f>
        <v>0</v>
      </c>
      <c r="E9" s="46" t="s">
        <v>538</v>
      </c>
      <c r="F9" s="46" t="s">
        <v>538</v>
      </c>
      <c r="G9" s="42">
        <f>SUM(G10:G14)</f>
        <v>0</v>
      </c>
      <c r="H9" s="42">
        <f>SUM(H10:H14)</f>
        <v>0</v>
      </c>
      <c r="I9" s="42">
        <f>SUM(I10:I14)</f>
        <v>0</v>
      </c>
    </row>
    <row r="10" spans="1:9" ht="17.25" customHeight="1">
      <c r="A10" s="15">
        <v>2</v>
      </c>
      <c r="B10" s="16" t="s">
        <v>395</v>
      </c>
      <c r="C10" s="42"/>
      <c r="D10" s="42"/>
      <c r="E10" s="46"/>
      <c r="F10" s="46"/>
      <c r="G10" s="42"/>
      <c r="H10" s="42"/>
      <c r="I10" s="42">
        <f>G10-H10</f>
        <v>0</v>
      </c>
    </row>
    <row r="11" spans="1:9" ht="23.25" customHeight="1">
      <c r="A11" s="15">
        <v>3</v>
      </c>
      <c r="B11" s="22" t="s">
        <v>396</v>
      </c>
      <c r="C11" s="42"/>
      <c r="D11" s="42"/>
      <c r="E11" s="46"/>
      <c r="F11" s="46"/>
      <c r="G11" s="42"/>
      <c r="H11" s="42"/>
      <c r="I11" s="42">
        <f>G11-H11</f>
        <v>0</v>
      </c>
    </row>
    <row r="12" spans="1:9" ht="17.25" customHeight="1">
      <c r="A12" s="15">
        <v>4</v>
      </c>
      <c r="B12" s="22" t="s">
        <v>397</v>
      </c>
      <c r="C12" s="42"/>
      <c r="D12" s="42"/>
      <c r="E12" s="46"/>
      <c r="F12" s="46"/>
      <c r="G12" s="42"/>
      <c r="H12" s="42"/>
      <c r="I12" s="42">
        <f>G12-H12</f>
        <v>0</v>
      </c>
    </row>
    <row r="13" spans="1:9" ht="17.25" customHeight="1">
      <c r="A13" s="15">
        <v>5</v>
      </c>
      <c r="B13" s="22" t="s">
        <v>398</v>
      </c>
      <c r="C13" s="42"/>
      <c r="D13" s="42"/>
      <c r="E13" s="46"/>
      <c r="F13" s="46"/>
      <c r="G13" s="42"/>
      <c r="H13" s="42"/>
      <c r="I13" s="42">
        <f>G13-H13</f>
        <v>0</v>
      </c>
    </row>
    <row r="14" spans="1:9" ht="17.25" customHeight="1">
      <c r="A14" s="15">
        <v>6</v>
      </c>
      <c r="B14" s="16" t="s">
        <v>399</v>
      </c>
      <c r="C14" s="42"/>
      <c r="D14" s="42"/>
      <c r="E14" s="46"/>
      <c r="F14" s="46"/>
      <c r="G14" s="42"/>
      <c r="H14" s="42"/>
      <c r="I14" s="42">
        <f>G14-H14</f>
        <v>0</v>
      </c>
    </row>
    <row r="15" spans="1:9" ht="17.25" customHeight="1">
      <c r="A15" s="15">
        <v>7</v>
      </c>
      <c r="B15" s="16" t="s">
        <v>147</v>
      </c>
      <c r="C15" s="42">
        <f>C16+C17</f>
        <v>0</v>
      </c>
      <c r="D15" s="42">
        <f>D16+D17</f>
        <v>0</v>
      </c>
      <c r="E15" s="46" t="s">
        <v>538</v>
      </c>
      <c r="F15" s="46" t="s">
        <v>538</v>
      </c>
      <c r="G15" s="42">
        <f>G16+G17</f>
        <v>0</v>
      </c>
      <c r="H15" s="42">
        <f>H16+H17</f>
        <v>0</v>
      </c>
      <c r="I15" s="42">
        <f>I16+I17</f>
        <v>0</v>
      </c>
    </row>
    <row r="16" spans="1:9" ht="17.25" customHeight="1">
      <c r="A16" s="15">
        <v>8</v>
      </c>
      <c r="B16" s="16" t="s">
        <v>400</v>
      </c>
      <c r="C16" s="42"/>
      <c r="D16" s="42"/>
      <c r="E16" s="46"/>
      <c r="F16" s="46"/>
      <c r="G16" s="42"/>
      <c r="H16" s="42"/>
      <c r="I16" s="42">
        <f>G16-H16</f>
        <v>0</v>
      </c>
    </row>
    <row r="17" spans="1:9" ht="17.25" customHeight="1">
      <c r="A17" s="15">
        <v>9</v>
      </c>
      <c r="B17" s="16" t="s">
        <v>401</v>
      </c>
      <c r="C17" s="42"/>
      <c r="D17" s="42"/>
      <c r="E17" s="46"/>
      <c r="F17" s="46"/>
      <c r="G17" s="42"/>
      <c r="H17" s="42"/>
      <c r="I17" s="42">
        <f>G17-H17</f>
        <v>0</v>
      </c>
    </row>
    <row r="18" spans="1:9" ht="17.25" customHeight="1">
      <c r="A18" s="15">
        <v>10</v>
      </c>
      <c r="B18" s="16" t="s">
        <v>402</v>
      </c>
      <c r="C18" s="42">
        <f>C19+C20+C21+C22</f>
        <v>0</v>
      </c>
      <c r="D18" s="42">
        <f>D19+D20+D21+D22</f>
        <v>0</v>
      </c>
      <c r="E18" s="46" t="s">
        <v>538</v>
      </c>
      <c r="F18" s="46" t="s">
        <v>538</v>
      </c>
      <c r="G18" s="42">
        <f>G19+G20+G21+G22</f>
        <v>0</v>
      </c>
      <c r="H18" s="42">
        <f>H19+H20+H21+H22</f>
        <v>0</v>
      </c>
      <c r="I18" s="42">
        <f>I19+I20+I21+I22</f>
        <v>0</v>
      </c>
    </row>
    <row r="19" spans="1:9" ht="17.25" customHeight="1">
      <c r="A19" s="15">
        <v>11</v>
      </c>
      <c r="B19" s="22" t="s">
        <v>403</v>
      </c>
      <c r="C19" s="42"/>
      <c r="D19" s="42"/>
      <c r="E19" s="46"/>
      <c r="F19" s="46"/>
      <c r="G19" s="42"/>
      <c r="H19" s="42"/>
      <c r="I19" s="42">
        <f aca="true" t="shared" si="0" ref="I19:I25">G19-H19</f>
        <v>0</v>
      </c>
    </row>
    <row r="20" spans="1:9" ht="17.25" customHeight="1">
      <c r="A20" s="15">
        <v>12</v>
      </c>
      <c r="B20" s="22" t="s">
        <v>404</v>
      </c>
      <c r="C20" s="42"/>
      <c r="D20" s="42"/>
      <c r="E20" s="46"/>
      <c r="F20" s="46"/>
      <c r="G20" s="42"/>
      <c r="H20" s="42"/>
      <c r="I20" s="42">
        <f t="shared" si="0"/>
        <v>0</v>
      </c>
    </row>
    <row r="21" spans="1:9" ht="17.25" customHeight="1">
      <c r="A21" s="15">
        <v>13</v>
      </c>
      <c r="B21" s="22" t="s">
        <v>405</v>
      </c>
      <c r="C21" s="42"/>
      <c r="D21" s="42"/>
      <c r="E21" s="46"/>
      <c r="F21" s="46"/>
      <c r="G21" s="42"/>
      <c r="H21" s="42"/>
      <c r="I21" s="42">
        <f t="shared" si="0"/>
        <v>0</v>
      </c>
    </row>
    <row r="22" spans="1:9" ht="17.25" customHeight="1">
      <c r="A22" s="15">
        <v>14</v>
      </c>
      <c r="B22" s="22" t="s">
        <v>406</v>
      </c>
      <c r="C22" s="42"/>
      <c r="D22" s="42"/>
      <c r="E22" s="46"/>
      <c r="F22" s="46"/>
      <c r="G22" s="42"/>
      <c r="H22" s="42"/>
      <c r="I22" s="42">
        <f t="shared" si="0"/>
        <v>0</v>
      </c>
    </row>
    <row r="23" spans="1:9" ht="17.25" customHeight="1">
      <c r="A23" s="15">
        <v>15</v>
      </c>
      <c r="B23" s="16" t="s">
        <v>407</v>
      </c>
      <c r="C23" s="42"/>
      <c r="D23" s="42"/>
      <c r="E23" s="46" t="s">
        <v>54</v>
      </c>
      <c r="F23" s="46"/>
      <c r="G23" s="42"/>
      <c r="H23" s="42"/>
      <c r="I23" s="42">
        <f t="shared" si="0"/>
        <v>0</v>
      </c>
    </row>
    <row r="24" spans="1:9" ht="17.25" customHeight="1">
      <c r="A24" s="15">
        <v>16</v>
      </c>
      <c r="B24" s="16" t="s">
        <v>408</v>
      </c>
      <c r="C24" s="42"/>
      <c r="D24" s="42"/>
      <c r="E24" s="53"/>
      <c r="F24" s="53"/>
      <c r="G24" s="42"/>
      <c r="H24" s="42"/>
      <c r="I24" s="42">
        <f t="shared" si="0"/>
        <v>0</v>
      </c>
    </row>
    <row r="25" spans="1:9" ht="17.25" customHeight="1">
      <c r="A25" s="15">
        <v>17</v>
      </c>
      <c r="B25" s="16" t="s">
        <v>409</v>
      </c>
      <c r="C25" s="42"/>
      <c r="D25" s="42"/>
      <c r="E25" s="53"/>
      <c r="F25" s="53"/>
      <c r="G25" s="42"/>
      <c r="H25" s="42"/>
      <c r="I25" s="42">
        <f t="shared" si="0"/>
        <v>0</v>
      </c>
    </row>
    <row r="26" spans="1:9" ht="17.25" customHeight="1">
      <c r="A26" s="15">
        <v>18</v>
      </c>
      <c r="B26" s="16" t="s">
        <v>93</v>
      </c>
      <c r="C26" s="44">
        <f>C9+C15+C18</f>
        <v>0</v>
      </c>
      <c r="D26" s="44">
        <f>D9+D15+D18</f>
        <v>0</v>
      </c>
      <c r="E26" s="49" t="s">
        <v>538</v>
      </c>
      <c r="F26" s="49" t="s">
        <v>538</v>
      </c>
      <c r="G26" s="44">
        <f>G9+G15+G18</f>
        <v>0</v>
      </c>
      <c r="H26" s="44">
        <f>H9+H15+H18</f>
        <v>0</v>
      </c>
      <c r="I26" s="44">
        <f>I9+I15+I18</f>
        <v>0</v>
      </c>
    </row>
    <row r="27" spans="10:11" ht="14.25">
      <c r="J27" s="1"/>
      <c r="K27" s="1"/>
    </row>
  </sheetData>
  <sheetProtection/>
  <mergeCells count="10">
    <mergeCell ref="G6:H6"/>
    <mergeCell ref="A2:I2"/>
    <mergeCell ref="A6:A8"/>
    <mergeCell ref="B6:B8"/>
    <mergeCell ref="C6:D6"/>
    <mergeCell ref="E6:F6"/>
    <mergeCell ref="C4:F4"/>
    <mergeCell ref="C5:F5"/>
    <mergeCell ref="I6:I7"/>
    <mergeCell ref="G5:I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pane ySplit="5" topLeftCell="BM9" activePane="bottomLeft" state="frozen"/>
      <selection pane="topLeft" activeCell="A1" sqref="A1"/>
      <selection pane="bottomLeft" activeCell="D18" sqref="D18"/>
    </sheetView>
  </sheetViews>
  <sheetFormatPr defaultColWidth="9.00390625" defaultRowHeight="14.25"/>
  <cols>
    <col min="1" max="1" width="5.00390625" style="10" customWidth="1"/>
    <col min="2" max="2" width="31.125" style="10" customWidth="1"/>
    <col min="3" max="3" width="10.00390625" style="10" customWidth="1"/>
    <col min="4" max="5" width="12.50390625" style="10" customWidth="1"/>
    <col min="6" max="6" width="10.875" style="10" customWidth="1"/>
    <col min="7" max="7" width="21.50390625" style="10" customWidth="1"/>
    <col min="8" max="16384" width="9.00390625" style="10" customWidth="1"/>
  </cols>
  <sheetData>
    <row r="1" s="9" customFormat="1" ht="14.25">
      <c r="A1" s="9" t="s">
        <v>554</v>
      </c>
    </row>
    <row r="2" spans="1:7" ht="14.25">
      <c r="A2" s="150" t="s">
        <v>534</v>
      </c>
      <c r="B2" s="150"/>
      <c r="C2" s="150"/>
      <c r="D2" s="150"/>
      <c r="E2" s="150"/>
      <c r="F2" s="150"/>
      <c r="G2" s="150"/>
    </row>
    <row r="3" spans="2:7" ht="14.25">
      <c r="B3" s="153" t="s">
        <v>754</v>
      </c>
      <c r="C3" s="153"/>
      <c r="D3" s="153"/>
      <c r="E3" s="153"/>
      <c r="F3" s="152" t="s">
        <v>517</v>
      </c>
      <c r="G3" s="152"/>
    </row>
    <row r="4" spans="1:7" ht="14.25">
      <c r="A4" s="185" t="s">
        <v>1</v>
      </c>
      <c r="B4" s="185" t="s">
        <v>148</v>
      </c>
      <c r="C4" s="15" t="s">
        <v>149</v>
      </c>
      <c r="D4" s="15" t="s">
        <v>150</v>
      </c>
      <c r="E4" s="15" t="s">
        <v>151</v>
      </c>
      <c r="F4" s="15" t="s">
        <v>152</v>
      </c>
      <c r="G4" s="15" t="s">
        <v>143</v>
      </c>
    </row>
    <row r="5" spans="1:7" ht="14.25">
      <c r="A5" s="186"/>
      <c r="B5" s="186"/>
      <c r="C5" s="15">
        <v>1</v>
      </c>
      <c r="D5" s="15">
        <v>2</v>
      </c>
      <c r="E5" s="15">
        <v>3</v>
      </c>
      <c r="F5" s="15">
        <v>4</v>
      </c>
      <c r="G5" s="15">
        <v>5</v>
      </c>
    </row>
    <row r="6" spans="1:7" ht="18" customHeight="1">
      <c r="A6" s="15">
        <v>1</v>
      </c>
      <c r="B6" s="16" t="s">
        <v>153</v>
      </c>
      <c r="C6" s="54"/>
      <c r="D6" s="54"/>
      <c r="E6" s="54"/>
      <c r="F6" s="54"/>
      <c r="G6" s="54">
        <f>E6-D6</f>
        <v>0</v>
      </c>
    </row>
    <row r="7" spans="1:7" ht="18" customHeight="1">
      <c r="A7" s="15">
        <v>2</v>
      </c>
      <c r="B7" s="16" t="s">
        <v>154</v>
      </c>
      <c r="C7" s="54"/>
      <c r="D7" s="54"/>
      <c r="E7" s="54"/>
      <c r="F7" s="54"/>
      <c r="G7" s="54">
        <f aca="true" t="shared" si="0" ref="G7:G21">E7-D7</f>
        <v>0</v>
      </c>
    </row>
    <row r="8" spans="1:7" ht="18" customHeight="1">
      <c r="A8" s="15">
        <v>3</v>
      </c>
      <c r="B8" s="16" t="s">
        <v>155</v>
      </c>
      <c r="C8" s="54"/>
      <c r="D8" s="54"/>
      <c r="E8" s="54"/>
      <c r="F8" s="54"/>
      <c r="G8" s="54">
        <f t="shared" si="0"/>
        <v>0</v>
      </c>
    </row>
    <row r="9" spans="1:7" ht="18" customHeight="1">
      <c r="A9" s="15">
        <v>4</v>
      </c>
      <c r="B9" s="16" t="s">
        <v>156</v>
      </c>
      <c r="C9" s="54"/>
      <c r="D9" s="54"/>
      <c r="E9" s="54"/>
      <c r="F9" s="54"/>
      <c r="G9" s="54">
        <f t="shared" si="0"/>
        <v>0</v>
      </c>
    </row>
    <row r="10" spans="1:7" ht="18" customHeight="1">
      <c r="A10" s="15">
        <v>5</v>
      </c>
      <c r="B10" s="16" t="s">
        <v>157</v>
      </c>
      <c r="C10" s="54"/>
      <c r="D10" s="52" t="s">
        <v>515</v>
      </c>
      <c r="E10" s="54"/>
      <c r="F10" s="54"/>
      <c r="G10" s="54">
        <f>E10</f>
        <v>0</v>
      </c>
    </row>
    <row r="11" spans="1:7" ht="18" customHeight="1">
      <c r="A11" s="15">
        <v>6</v>
      </c>
      <c r="B11" s="16" t="s">
        <v>158</v>
      </c>
      <c r="C11" s="54"/>
      <c r="D11" s="54"/>
      <c r="E11" s="54"/>
      <c r="F11" s="54"/>
      <c r="G11" s="54">
        <f t="shared" si="0"/>
        <v>0</v>
      </c>
    </row>
    <row r="12" spans="1:7" ht="18" customHeight="1">
      <c r="A12" s="15">
        <v>7</v>
      </c>
      <c r="B12" s="16" t="s">
        <v>159</v>
      </c>
      <c r="C12" s="54"/>
      <c r="D12" s="54"/>
      <c r="E12" s="54"/>
      <c r="F12" s="54"/>
      <c r="G12" s="54">
        <f t="shared" si="0"/>
        <v>0</v>
      </c>
    </row>
    <row r="13" spans="1:7" ht="18" customHeight="1">
      <c r="A13" s="15">
        <v>8</v>
      </c>
      <c r="B13" s="16" t="s">
        <v>160</v>
      </c>
      <c r="C13" s="54"/>
      <c r="D13" s="54"/>
      <c r="E13" s="54"/>
      <c r="F13" s="54"/>
      <c r="G13" s="54">
        <f t="shared" si="0"/>
        <v>0</v>
      </c>
    </row>
    <row r="14" spans="1:7" ht="18" customHeight="1">
      <c r="A14" s="15">
        <v>9</v>
      </c>
      <c r="B14" s="16" t="s">
        <v>161</v>
      </c>
      <c r="C14" s="54"/>
      <c r="D14" s="54"/>
      <c r="E14" s="54"/>
      <c r="F14" s="54"/>
      <c r="G14" s="54">
        <f t="shared" si="0"/>
        <v>0</v>
      </c>
    </row>
    <row r="15" spans="1:7" ht="18" customHeight="1">
      <c r="A15" s="15">
        <v>10</v>
      </c>
      <c r="B15" s="16" t="s">
        <v>162</v>
      </c>
      <c r="C15" s="54"/>
      <c r="D15" s="54"/>
      <c r="E15" s="54"/>
      <c r="F15" s="54"/>
      <c r="G15" s="54">
        <f t="shared" si="0"/>
        <v>0</v>
      </c>
    </row>
    <row r="16" spans="1:7" ht="18" customHeight="1">
      <c r="A16" s="15">
        <v>11</v>
      </c>
      <c r="B16" s="16" t="s">
        <v>163</v>
      </c>
      <c r="C16" s="54"/>
      <c r="D16" s="54"/>
      <c r="E16" s="54"/>
      <c r="F16" s="54"/>
      <c r="G16" s="54">
        <f t="shared" si="0"/>
        <v>0</v>
      </c>
    </row>
    <row r="17" spans="1:7" ht="18" customHeight="1">
      <c r="A17" s="15">
        <v>12</v>
      </c>
      <c r="B17" s="16" t="s">
        <v>164</v>
      </c>
      <c r="C17" s="54"/>
      <c r="D17" s="54"/>
      <c r="E17" s="54"/>
      <c r="F17" s="54"/>
      <c r="G17" s="54">
        <f t="shared" si="0"/>
        <v>0</v>
      </c>
    </row>
    <row r="18" spans="1:7" ht="18" customHeight="1">
      <c r="A18" s="15">
        <v>13</v>
      </c>
      <c r="B18" s="16" t="s">
        <v>165</v>
      </c>
      <c r="C18" s="54"/>
      <c r="D18" s="54"/>
      <c r="E18" s="54"/>
      <c r="F18" s="54"/>
      <c r="G18" s="54">
        <f t="shared" si="0"/>
        <v>0</v>
      </c>
    </row>
    <row r="19" spans="1:7" ht="18" customHeight="1">
      <c r="A19" s="15">
        <v>14</v>
      </c>
      <c r="B19" s="16" t="s">
        <v>166</v>
      </c>
      <c r="C19" s="54"/>
      <c r="D19" s="54"/>
      <c r="E19" s="54"/>
      <c r="F19" s="54"/>
      <c r="G19" s="54">
        <f t="shared" si="0"/>
        <v>0</v>
      </c>
    </row>
    <row r="20" spans="1:7" ht="18" customHeight="1">
      <c r="A20" s="15">
        <v>15</v>
      </c>
      <c r="B20" s="16" t="s">
        <v>516</v>
      </c>
      <c r="C20" s="54"/>
      <c r="D20" s="54"/>
      <c r="E20" s="54"/>
      <c r="F20" s="54"/>
      <c r="G20" s="54">
        <f t="shared" si="0"/>
        <v>0</v>
      </c>
    </row>
    <row r="21" spans="1:7" ht="18" customHeight="1">
      <c r="A21" s="15">
        <v>16</v>
      </c>
      <c r="B21" s="16" t="s">
        <v>167</v>
      </c>
      <c r="C21" s="54"/>
      <c r="D21" s="54"/>
      <c r="E21" s="54"/>
      <c r="F21" s="54"/>
      <c r="G21" s="54">
        <f t="shared" si="0"/>
        <v>0</v>
      </c>
    </row>
    <row r="22" spans="1:7" ht="18" customHeight="1">
      <c r="A22" s="15">
        <v>17</v>
      </c>
      <c r="B22" s="16" t="s">
        <v>93</v>
      </c>
      <c r="C22" s="54">
        <f>SUM(C6:C21)-C8</f>
        <v>0</v>
      </c>
      <c r="D22" s="54">
        <f>SUM(D6:D21)-D8</f>
        <v>0</v>
      </c>
      <c r="E22" s="54">
        <f>SUM(E6:E21)-E8</f>
        <v>0</v>
      </c>
      <c r="F22" s="54">
        <f>SUM(F6:F21)-F8</f>
        <v>0</v>
      </c>
      <c r="G22" s="54">
        <f>SUM(G6:G21)-G8</f>
        <v>0</v>
      </c>
    </row>
    <row r="23" spans="1:7" s="2" customFormat="1" ht="18" customHeight="1">
      <c r="A23" s="1" t="s">
        <v>168</v>
      </c>
      <c r="B23" s="1"/>
      <c r="C23" s="1"/>
      <c r="D23" s="1"/>
      <c r="E23" s="1"/>
      <c r="F23" s="1"/>
      <c r="G23" s="1"/>
    </row>
  </sheetData>
  <sheetProtection/>
  <mergeCells count="5">
    <mergeCell ref="A2:G2"/>
    <mergeCell ref="B3:E3"/>
    <mergeCell ref="B4:B5"/>
    <mergeCell ref="A4:A5"/>
    <mergeCell ref="F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selection activeCell="G5" sqref="G5:K5"/>
    </sheetView>
  </sheetViews>
  <sheetFormatPr defaultColWidth="9.00390625" defaultRowHeight="14.25"/>
  <cols>
    <col min="1" max="1" width="5.75390625" style="0" customWidth="1"/>
    <col min="2" max="2" width="6.625" style="0" customWidth="1"/>
    <col min="3" max="3" width="5.75390625" style="0" customWidth="1"/>
    <col min="4" max="4" width="5.875" style="0" customWidth="1"/>
    <col min="5" max="5" width="5.50390625" style="0" customWidth="1"/>
    <col min="7" max="7" width="8.25390625" style="0" customWidth="1"/>
    <col min="8" max="8" width="5.75390625" style="0" customWidth="1"/>
    <col min="9" max="10" width="5.375" style="0" customWidth="1"/>
    <col min="12" max="12" width="5.75390625" style="0" customWidth="1"/>
    <col min="13" max="13" width="6.00390625" style="0" customWidth="1"/>
    <col min="14" max="14" width="5.625" style="0" customWidth="1"/>
    <col min="15" max="15" width="8.00390625" style="0" customWidth="1"/>
    <col min="16" max="16" width="8.875" style="0" customWidth="1"/>
    <col min="17" max="17" width="10.25390625" style="0" customWidth="1"/>
  </cols>
  <sheetData>
    <row r="1" spans="1:17" ht="14.25">
      <c r="A1" s="9" t="s">
        <v>555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14.25">
      <c r="A2" s="150" t="s">
        <v>535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3" spans="1:17" ht="14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14.25">
      <c r="A4" s="1" t="s">
        <v>296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 customHeight="1">
      <c r="A5" s="185" t="s">
        <v>1</v>
      </c>
      <c r="B5" s="206" t="s">
        <v>410</v>
      </c>
      <c r="C5" s="179" t="s">
        <v>169</v>
      </c>
      <c r="D5" s="206" t="s">
        <v>170</v>
      </c>
      <c r="E5" s="194" t="s">
        <v>171</v>
      </c>
      <c r="F5" s="194"/>
      <c r="G5" s="194" t="s">
        <v>761</v>
      </c>
      <c r="H5" s="194"/>
      <c r="I5" s="194"/>
      <c r="J5" s="194"/>
      <c r="K5" s="194"/>
      <c r="L5" s="187" t="s">
        <v>173</v>
      </c>
      <c r="M5" s="193"/>
      <c r="N5" s="193"/>
      <c r="O5" s="193"/>
      <c r="P5" s="193"/>
      <c r="Q5" s="188"/>
    </row>
    <row r="6" spans="1:17" ht="24" customHeight="1">
      <c r="A6" s="189"/>
      <c r="B6" s="206"/>
      <c r="C6" s="181"/>
      <c r="D6" s="206"/>
      <c r="E6" s="206" t="s">
        <v>411</v>
      </c>
      <c r="F6" s="206" t="s">
        <v>181</v>
      </c>
      <c r="G6" s="181" t="s">
        <v>172</v>
      </c>
      <c r="H6" s="179" t="s">
        <v>174</v>
      </c>
      <c r="I6" s="204" t="s">
        <v>175</v>
      </c>
      <c r="J6" s="205"/>
      <c r="K6" s="179" t="s">
        <v>176</v>
      </c>
      <c r="L6" s="179" t="s">
        <v>177</v>
      </c>
      <c r="M6" s="179" t="s">
        <v>412</v>
      </c>
      <c r="N6" s="179" t="s">
        <v>413</v>
      </c>
      <c r="O6" s="179" t="s">
        <v>178</v>
      </c>
      <c r="P6" s="179" t="s">
        <v>414</v>
      </c>
      <c r="Q6" s="179" t="s">
        <v>176</v>
      </c>
    </row>
    <row r="7" spans="1:17" ht="28.5" customHeight="1">
      <c r="A7" s="189"/>
      <c r="B7" s="206"/>
      <c r="C7" s="181"/>
      <c r="D7" s="206"/>
      <c r="E7" s="206"/>
      <c r="F7" s="206"/>
      <c r="G7" s="181"/>
      <c r="H7" s="181"/>
      <c r="I7" s="20" t="s">
        <v>179</v>
      </c>
      <c r="J7" s="20" t="s">
        <v>180</v>
      </c>
      <c r="K7" s="181"/>
      <c r="L7" s="181"/>
      <c r="M7" s="181"/>
      <c r="N7" s="181"/>
      <c r="O7" s="181"/>
      <c r="P7" s="181"/>
      <c r="Q7" s="181"/>
    </row>
    <row r="8" spans="1:17" ht="14.25">
      <c r="A8" s="15"/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 t="s">
        <v>297</v>
      </c>
      <c r="H8" s="15">
        <v>7</v>
      </c>
      <c r="I8" s="15">
        <v>8</v>
      </c>
      <c r="J8" s="15">
        <v>9</v>
      </c>
      <c r="K8" s="15" t="s">
        <v>298</v>
      </c>
      <c r="L8" s="15">
        <v>11</v>
      </c>
      <c r="M8" s="15">
        <v>12</v>
      </c>
      <c r="N8" s="15">
        <v>13</v>
      </c>
      <c r="O8" s="16" t="s">
        <v>299</v>
      </c>
      <c r="P8" s="16" t="s">
        <v>300</v>
      </c>
      <c r="Q8" s="16" t="s">
        <v>415</v>
      </c>
    </row>
    <row r="9" spans="1:17" ht="14.25">
      <c r="A9" s="15">
        <v>1</v>
      </c>
      <c r="B9" s="44"/>
      <c r="C9" s="44"/>
      <c r="D9" s="44"/>
      <c r="E9" s="44"/>
      <c r="F9" s="44"/>
      <c r="G9" s="44">
        <f>H9+O9</f>
        <v>0</v>
      </c>
      <c r="H9" s="44"/>
      <c r="I9" s="44"/>
      <c r="J9" s="44"/>
      <c r="K9" s="44">
        <f>H9-I9-J9</f>
        <v>0</v>
      </c>
      <c r="L9" s="44"/>
      <c r="M9" s="44"/>
      <c r="N9" s="44"/>
      <c r="O9" s="44">
        <f>L9-M9</f>
        <v>0</v>
      </c>
      <c r="P9" s="44">
        <f>L9-N9</f>
        <v>0</v>
      </c>
      <c r="Q9" s="44">
        <f>O9-P9</f>
        <v>0</v>
      </c>
    </row>
    <row r="10" spans="1:17" ht="14.25">
      <c r="A10" s="15">
        <v>2</v>
      </c>
      <c r="B10" s="44"/>
      <c r="C10" s="44"/>
      <c r="D10" s="44"/>
      <c r="E10" s="44"/>
      <c r="F10" s="44"/>
      <c r="G10" s="44">
        <f aca="true" t="shared" si="0" ref="G10:G16">H10+O10</f>
        <v>0</v>
      </c>
      <c r="H10" s="44"/>
      <c r="I10" s="44"/>
      <c r="J10" s="44"/>
      <c r="K10" s="44">
        <f aca="true" t="shared" si="1" ref="K10:K16">H10-I10-J10</f>
        <v>0</v>
      </c>
      <c r="L10" s="44"/>
      <c r="M10" s="44"/>
      <c r="N10" s="44"/>
      <c r="O10" s="44">
        <f aca="true" t="shared" si="2" ref="O10:O17">L10-M10</f>
        <v>0</v>
      </c>
      <c r="P10" s="44">
        <f aca="true" t="shared" si="3" ref="P10:P15">L10-N10</f>
        <v>0</v>
      </c>
      <c r="Q10" s="44">
        <f aca="true" t="shared" si="4" ref="Q10:Q16">O10-P10</f>
        <v>0</v>
      </c>
    </row>
    <row r="11" spans="1:17" ht="14.25">
      <c r="A11" s="15">
        <v>3</v>
      </c>
      <c r="B11" s="44"/>
      <c r="C11" s="44"/>
      <c r="D11" s="44"/>
      <c r="E11" s="44"/>
      <c r="F11" s="44"/>
      <c r="G11" s="44">
        <f t="shared" si="0"/>
        <v>0</v>
      </c>
      <c r="H11" s="44"/>
      <c r="I11" s="44"/>
      <c r="J11" s="44"/>
      <c r="K11" s="44">
        <f t="shared" si="1"/>
        <v>0</v>
      </c>
      <c r="L11" s="44"/>
      <c r="M11" s="44"/>
      <c r="N11" s="44"/>
      <c r="O11" s="44">
        <f t="shared" si="2"/>
        <v>0</v>
      </c>
      <c r="P11" s="44">
        <f t="shared" si="3"/>
        <v>0</v>
      </c>
      <c r="Q11" s="44">
        <f t="shared" si="4"/>
        <v>0</v>
      </c>
    </row>
    <row r="12" spans="1:17" ht="14.25">
      <c r="A12" s="15">
        <v>4</v>
      </c>
      <c r="B12" s="44"/>
      <c r="C12" s="44"/>
      <c r="D12" s="44"/>
      <c r="E12" s="44"/>
      <c r="F12" s="44"/>
      <c r="G12" s="44">
        <f t="shared" si="0"/>
        <v>0</v>
      </c>
      <c r="H12" s="44"/>
      <c r="I12" s="44"/>
      <c r="J12" s="44"/>
      <c r="K12" s="44">
        <f t="shared" si="1"/>
        <v>0</v>
      </c>
      <c r="L12" s="44"/>
      <c r="M12" s="44"/>
      <c r="N12" s="44"/>
      <c r="O12" s="44">
        <f t="shared" si="2"/>
        <v>0</v>
      </c>
      <c r="P12" s="44">
        <f t="shared" si="3"/>
        <v>0</v>
      </c>
      <c r="Q12" s="44">
        <f t="shared" si="4"/>
        <v>0</v>
      </c>
    </row>
    <row r="13" spans="1:17" ht="14.25">
      <c r="A13" s="15">
        <v>5</v>
      </c>
      <c r="B13" s="44"/>
      <c r="C13" s="44"/>
      <c r="D13" s="44"/>
      <c r="E13" s="44"/>
      <c r="F13" s="44"/>
      <c r="G13" s="44">
        <f t="shared" si="0"/>
        <v>0</v>
      </c>
      <c r="H13" s="44"/>
      <c r="I13" s="44"/>
      <c r="J13" s="44"/>
      <c r="K13" s="44">
        <f t="shared" si="1"/>
        <v>0</v>
      </c>
      <c r="L13" s="44"/>
      <c r="M13" s="44"/>
      <c r="N13" s="44"/>
      <c r="O13" s="44">
        <f t="shared" si="2"/>
        <v>0</v>
      </c>
      <c r="P13" s="44">
        <f t="shared" si="3"/>
        <v>0</v>
      </c>
      <c r="Q13" s="44">
        <f t="shared" si="4"/>
        <v>0</v>
      </c>
    </row>
    <row r="14" spans="1:17" ht="14.25">
      <c r="A14" s="15">
        <v>6</v>
      </c>
      <c r="B14" s="44"/>
      <c r="C14" s="44"/>
      <c r="D14" s="44"/>
      <c r="E14" s="44"/>
      <c r="F14" s="44"/>
      <c r="G14" s="44">
        <f t="shared" si="0"/>
        <v>0</v>
      </c>
      <c r="H14" s="44"/>
      <c r="I14" s="44"/>
      <c r="J14" s="44"/>
      <c r="K14" s="44">
        <f t="shared" si="1"/>
        <v>0</v>
      </c>
      <c r="L14" s="44"/>
      <c r="M14" s="44"/>
      <c r="N14" s="44"/>
      <c r="O14" s="44">
        <f t="shared" si="2"/>
        <v>0</v>
      </c>
      <c r="P14" s="44">
        <f t="shared" si="3"/>
        <v>0</v>
      </c>
      <c r="Q14" s="44">
        <f t="shared" si="4"/>
        <v>0</v>
      </c>
    </row>
    <row r="15" spans="1:17" ht="14.25">
      <c r="A15" s="15">
        <v>7</v>
      </c>
      <c r="B15" s="44"/>
      <c r="C15" s="44"/>
      <c r="D15" s="44"/>
      <c r="E15" s="44"/>
      <c r="F15" s="44"/>
      <c r="G15" s="44">
        <f t="shared" si="0"/>
        <v>0</v>
      </c>
      <c r="H15" s="44"/>
      <c r="I15" s="44"/>
      <c r="J15" s="44"/>
      <c r="K15" s="44">
        <f t="shared" si="1"/>
        <v>0</v>
      </c>
      <c r="L15" s="44"/>
      <c r="M15" s="44"/>
      <c r="N15" s="44"/>
      <c r="O15" s="44">
        <f t="shared" si="2"/>
        <v>0</v>
      </c>
      <c r="P15" s="44">
        <f t="shared" si="3"/>
        <v>0</v>
      </c>
      <c r="Q15" s="44">
        <f t="shared" si="4"/>
        <v>0</v>
      </c>
    </row>
    <row r="16" spans="1:17" ht="14.25">
      <c r="A16" s="15">
        <v>8</v>
      </c>
      <c r="B16" s="44"/>
      <c r="C16" s="44"/>
      <c r="D16" s="44"/>
      <c r="E16" s="44"/>
      <c r="F16" s="44"/>
      <c r="G16" s="44">
        <f t="shared" si="0"/>
        <v>0</v>
      </c>
      <c r="H16" s="44"/>
      <c r="I16" s="44"/>
      <c r="J16" s="44"/>
      <c r="K16" s="44">
        <f t="shared" si="1"/>
        <v>0</v>
      </c>
      <c r="L16" s="44"/>
      <c r="M16" s="44"/>
      <c r="N16" s="44"/>
      <c r="O16" s="44">
        <f>L16-M16</f>
        <v>0</v>
      </c>
      <c r="P16" s="44">
        <f>L16-N16</f>
        <v>0</v>
      </c>
      <c r="Q16" s="44">
        <f t="shared" si="4"/>
        <v>0</v>
      </c>
    </row>
    <row r="17" spans="1:17" ht="14.25">
      <c r="A17" s="16" t="s">
        <v>93</v>
      </c>
      <c r="B17" s="44"/>
      <c r="C17" s="44">
        <f>SUM(C9:C16)</f>
        <v>0</v>
      </c>
      <c r="D17" s="44">
        <f aca="true" t="shared" si="5" ref="D17:N17">SUM(D9:D16)</f>
        <v>0</v>
      </c>
      <c r="E17" s="44">
        <f t="shared" si="5"/>
        <v>0</v>
      </c>
      <c r="F17" s="44">
        <f t="shared" si="5"/>
        <v>0</v>
      </c>
      <c r="G17" s="44">
        <f>SUM(G9:G16)</f>
        <v>0</v>
      </c>
      <c r="H17" s="44">
        <f t="shared" si="5"/>
        <v>0</v>
      </c>
      <c r="I17" s="44">
        <f t="shared" si="5"/>
        <v>0</v>
      </c>
      <c r="J17" s="44">
        <f t="shared" si="5"/>
        <v>0</v>
      </c>
      <c r="K17" s="44">
        <f t="shared" si="5"/>
        <v>0</v>
      </c>
      <c r="L17" s="44">
        <f t="shared" si="5"/>
        <v>0</v>
      </c>
      <c r="M17" s="44">
        <f t="shared" si="5"/>
        <v>0</v>
      </c>
      <c r="N17" s="44">
        <f t="shared" si="5"/>
        <v>0</v>
      </c>
      <c r="O17" s="44">
        <f t="shared" si="2"/>
        <v>0</v>
      </c>
      <c r="P17" s="44">
        <f>L17-N17</f>
        <v>0</v>
      </c>
      <c r="Q17" s="44">
        <f>O17-P17</f>
        <v>0</v>
      </c>
    </row>
    <row r="18" spans="1:17" ht="14.25">
      <c r="A18" s="194" t="s">
        <v>182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</row>
    <row r="19" spans="1:17" ht="14.25">
      <c r="A19" s="23" t="s">
        <v>1</v>
      </c>
      <c r="B19" s="23" t="s">
        <v>3</v>
      </c>
      <c r="C19" s="23" t="s">
        <v>92</v>
      </c>
      <c r="D19" s="23" t="s">
        <v>183</v>
      </c>
      <c r="E19" s="23"/>
      <c r="F19" s="23" t="s">
        <v>184</v>
      </c>
      <c r="G19" s="23" t="s">
        <v>185</v>
      </c>
      <c r="H19" s="23"/>
      <c r="I19" s="23" t="s">
        <v>186</v>
      </c>
      <c r="J19" s="23"/>
      <c r="K19" s="23"/>
      <c r="L19" s="195" t="s">
        <v>187</v>
      </c>
      <c r="M19" s="196"/>
      <c r="N19" s="196"/>
      <c r="O19" s="196"/>
      <c r="P19" s="196"/>
      <c r="Q19" s="197"/>
    </row>
    <row r="20" spans="1:17" ht="14.25">
      <c r="A20" s="15">
        <v>1</v>
      </c>
      <c r="B20" s="16" t="s">
        <v>98</v>
      </c>
      <c r="C20" s="16"/>
      <c r="D20" s="187"/>
      <c r="E20" s="188"/>
      <c r="F20" s="16"/>
      <c r="G20" s="187"/>
      <c r="H20" s="188"/>
      <c r="I20" s="187"/>
      <c r="J20" s="193"/>
      <c r="K20" s="188"/>
      <c r="L20" s="198"/>
      <c r="M20" s="199"/>
      <c r="N20" s="199"/>
      <c r="O20" s="199"/>
      <c r="P20" s="199"/>
      <c r="Q20" s="200"/>
    </row>
    <row r="21" spans="1:17" ht="14.25">
      <c r="A21" s="15">
        <v>2</v>
      </c>
      <c r="B21" s="16" t="s">
        <v>99</v>
      </c>
      <c r="C21" s="16"/>
      <c r="D21" s="187"/>
      <c r="E21" s="188"/>
      <c r="F21" s="16"/>
      <c r="G21" s="187"/>
      <c r="H21" s="188"/>
      <c r="I21" s="187"/>
      <c r="J21" s="193"/>
      <c r="K21" s="188"/>
      <c r="L21" s="198"/>
      <c r="M21" s="199"/>
      <c r="N21" s="199"/>
      <c r="O21" s="199"/>
      <c r="P21" s="199"/>
      <c r="Q21" s="200"/>
    </row>
    <row r="22" spans="1:17" ht="14.25">
      <c r="A22" s="15">
        <v>3</v>
      </c>
      <c r="B22" s="16" t="s">
        <v>100</v>
      </c>
      <c r="C22" s="16"/>
      <c r="D22" s="187"/>
      <c r="E22" s="188"/>
      <c r="F22" s="16"/>
      <c r="G22" s="187"/>
      <c r="H22" s="188"/>
      <c r="I22" s="187"/>
      <c r="J22" s="193"/>
      <c r="K22" s="188"/>
      <c r="L22" s="198"/>
      <c r="M22" s="199"/>
      <c r="N22" s="199"/>
      <c r="O22" s="199"/>
      <c r="P22" s="199"/>
      <c r="Q22" s="200"/>
    </row>
    <row r="23" spans="1:17" ht="14.25">
      <c r="A23" s="15">
        <v>4</v>
      </c>
      <c r="B23" s="16" t="s">
        <v>101</v>
      </c>
      <c r="C23" s="16"/>
      <c r="D23" s="187"/>
      <c r="E23" s="188"/>
      <c r="F23" s="16"/>
      <c r="G23" s="187"/>
      <c r="H23" s="188"/>
      <c r="I23" s="187"/>
      <c r="J23" s="193"/>
      <c r="K23" s="188"/>
      <c r="L23" s="198"/>
      <c r="M23" s="199"/>
      <c r="N23" s="199"/>
      <c r="O23" s="199"/>
      <c r="P23" s="199"/>
      <c r="Q23" s="200"/>
    </row>
    <row r="24" spans="1:17" ht="14.25">
      <c r="A24" s="15">
        <v>5</v>
      </c>
      <c r="B24" s="16" t="s">
        <v>102</v>
      </c>
      <c r="C24" s="16"/>
      <c r="D24" s="187"/>
      <c r="E24" s="188"/>
      <c r="F24" s="16"/>
      <c r="G24" s="187"/>
      <c r="H24" s="188"/>
      <c r="I24" s="187"/>
      <c r="J24" s="193"/>
      <c r="K24" s="188"/>
      <c r="L24" s="198"/>
      <c r="M24" s="199"/>
      <c r="N24" s="199"/>
      <c r="O24" s="199"/>
      <c r="P24" s="199"/>
      <c r="Q24" s="200"/>
    </row>
    <row r="25" spans="1:17" ht="14.25">
      <c r="A25" s="187" t="s">
        <v>188</v>
      </c>
      <c r="B25" s="193"/>
      <c r="C25" s="193"/>
      <c r="D25" s="193"/>
      <c r="E25" s="193"/>
      <c r="F25" s="188"/>
      <c r="G25" s="187"/>
      <c r="H25" s="193"/>
      <c r="I25" s="193"/>
      <c r="J25" s="193"/>
      <c r="K25" s="188"/>
      <c r="L25" s="201"/>
      <c r="M25" s="202"/>
      <c r="N25" s="202"/>
      <c r="O25" s="202"/>
      <c r="P25" s="202"/>
      <c r="Q25" s="203"/>
    </row>
  </sheetData>
  <mergeCells count="39">
    <mergeCell ref="A2:Q2"/>
    <mergeCell ref="A5:A7"/>
    <mergeCell ref="B5:B7"/>
    <mergeCell ref="C5:C7"/>
    <mergeCell ref="D5:D7"/>
    <mergeCell ref="E5:F5"/>
    <mergeCell ref="G5:K5"/>
    <mergeCell ref="L5:Q5"/>
    <mergeCell ref="E6:E7"/>
    <mergeCell ref="F6:F7"/>
    <mergeCell ref="G6:G7"/>
    <mergeCell ref="H6:H7"/>
    <mergeCell ref="I6:J6"/>
    <mergeCell ref="K6:K7"/>
    <mergeCell ref="L6:L7"/>
    <mergeCell ref="M6:M7"/>
    <mergeCell ref="N6:N7"/>
    <mergeCell ref="O6:O7"/>
    <mergeCell ref="P6:P7"/>
    <mergeCell ref="Q6:Q7"/>
    <mergeCell ref="A18:Q18"/>
    <mergeCell ref="L19:Q25"/>
    <mergeCell ref="D20:E20"/>
    <mergeCell ref="G20:H20"/>
    <mergeCell ref="I20:K20"/>
    <mergeCell ref="D21:E21"/>
    <mergeCell ref="G21:H21"/>
    <mergeCell ref="I21:K21"/>
    <mergeCell ref="D22:E22"/>
    <mergeCell ref="G22:H22"/>
    <mergeCell ref="I22:K22"/>
    <mergeCell ref="D23:E23"/>
    <mergeCell ref="G23:H23"/>
    <mergeCell ref="I23:K23"/>
    <mergeCell ref="D24:E24"/>
    <mergeCell ref="G24:H24"/>
    <mergeCell ref="I24:K24"/>
    <mergeCell ref="A25:F25"/>
    <mergeCell ref="G25:K25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E33" sqref="E33"/>
    </sheetView>
  </sheetViews>
  <sheetFormatPr defaultColWidth="9.00390625" defaultRowHeight="14.25"/>
  <cols>
    <col min="1" max="1" width="22.75390625" style="0" customWidth="1"/>
    <col min="2" max="2" width="16.625" style="0" customWidth="1"/>
    <col min="3" max="3" width="18.125" style="0" customWidth="1"/>
    <col min="4" max="4" width="9.75390625" style="0" customWidth="1"/>
    <col min="5" max="5" width="31.75390625" style="0" customWidth="1"/>
    <col min="6" max="6" width="10.875" style="0" customWidth="1"/>
    <col min="7" max="7" width="11.00390625" style="0" customWidth="1"/>
  </cols>
  <sheetData>
    <row r="1" ht="27.75" customHeight="1">
      <c r="A1" t="s">
        <v>745</v>
      </c>
    </row>
    <row r="2" spans="1:7" ht="25.5">
      <c r="A2" s="207" t="s">
        <v>556</v>
      </c>
      <c r="B2" s="208"/>
      <c r="C2" s="208"/>
      <c r="D2" s="208"/>
      <c r="E2" s="208"/>
      <c r="F2" s="208"/>
      <c r="G2" s="208"/>
    </row>
    <row r="3" spans="1:7" ht="31.5" customHeight="1">
      <c r="A3" s="55" t="s">
        <v>557</v>
      </c>
      <c r="B3" s="55" t="s">
        <v>558</v>
      </c>
      <c r="C3" s="55" t="s">
        <v>559</v>
      </c>
      <c r="D3" s="55" t="s">
        <v>560</v>
      </c>
      <c r="E3" s="55" t="s">
        <v>561</v>
      </c>
      <c r="F3" s="56" t="s">
        <v>562</v>
      </c>
      <c r="G3" s="55" t="s">
        <v>563</v>
      </c>
    </row>
    <row r="4" spans="1:7" ht="31.5" customHeight="1">
      <c r="A4" s="57" t="s">
        <v>564</v>
      </c>
      <c r="B4" s="57"/>
      <c r="C4" s="57"/>
      <c r="D4" s="57"/>
      <c r="E4" s="57"/>
      <c r="F4" s="57"/>
      <c r="G4" s="57"/>
    </row>
    <row r="5" spans="1:7" ht="31.5" customHeight="1">
      <c r="A5" s="57" t="s">
        <v>565</v>
      </c>
      <c r="B5" s="57"/>
      <c r="C5" s="57"/>
      <c r="D5" s="57"/>
      <c r="E5" s="57"/>
      <c r="F5" s="57"/>
      <c r="G5" s="57"/>
    </row>
    <row r="6" spans="1:7" ht="31.5" customHeight="1">
      <c r="A6" s="57" t="s">
        <v>566</v>
      </c>
      <c r="B6" s="106"/>
      <c r="C6" s="57"/>
      <c r="D6" s="57"/>
      <c r="E6" s="57"/>
      <c r="F6" s="57"/>
      <c r="G6" s="57"/>
    </row>
    <row r="7" spans="1:7" ht="31.5" customHeight="1">
      <c r="A7" s="57" t="s">
        <v>567</v>
      </c>
      <c r="B7" s="57"/>
      <c r="C7" s="57"/>
      <c r="D7" s="57"/>
      <c r="E7" s="57"/>
      <c r="F7" s="57"/>
      <c r="G7" s="57"/>
    </row>
    <row r="8" spans="1:7" ht="31.5" customHeight="1">
      <c r="A8" s="57" t="s">
        <v>568</v>
      </c>
      <c r="B8" s="57"/>
      <c r="C8" s="57"/>
      <c r="D8" s="57"/>
      <c r="E8" s="57"/>
      <c r="F8" s="57"/>
      <c r="G8" s="57"/>
    </row>
    <row r="9" spans="1:7" ht="31.5" customHeight="1">
      <c r="A9" s="57" t="s">
        <v>569</v>
      </c>
      <c r="B9" s="57"/>
      <c r="C9" s="57"/>
      <c r="D9" s="57"/>
      <c r="E9" s="57"/>
      <c r="F9" s="57"/>
      <c r="G9" s="57"/>
    </row>
    <row r="10" spans="1:7" ht="31.5" customHeight="1">
      <c r="A10" s="57" t="s">
        <v>570</v>
      </c>
      <c r="B10" s="57"/>
      <c r="C10" s="57"/>
      <c r="D10" s="57"/>
      <c r="E10" s="57"/>
      <c r="F10" s="57"/>
      <c r="G10" s="57"/>
    </row>
  </sheetData>
  <mergeCells count="1">
    <mergeCell ref="A2:G2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pane ySplit="2" topLeftCell="BM3" activePane="bottomLeft" state="frozen"/>
      <selection pane="topLeft" activeCell="A1" sqref="A1"/>
      <selection pane="bottomLeft" activeCell="A4" sqref="A4"/>
    </sheetView>
  </sheetViews>
  <sheetFormatPr defaultColWidth="9.00390625" defaultRowHeight="14.25"/>
  <cols>
    <col min="1" max="1" width="18.375" style="0" customWidth="1"/>
    <col min="2" max="2" width="6.125" style="0" customWidth="1"/>
    <col min="3" max="3" width="6.75390625" style="0" customWidth="1"/>
    <col min="5" max="5" width="5.50390625" style="0" customWidth="1"/>
    <col min="6" max="6" width="6.375" style="0" customWidth="1"/>
    <col min="7" max="7" width="6.00390625" style="0" customWidth="1"/>
    <col min="10" max="10" width="6.125" style="0" customWidth="1"/>
    <col min="11" max="11" width="6.25390625" style="0" customWidth="1"/>
    <col min="12" max="13" width="7.50390625" style="0" customWidth="1"/>
  </cols>
  <sheetData>
    <row r="1" ht="25.5" customHeight="1">
      <c r="A1" t="s">
        <v>746</v>
      </c>
    </row>
    <row r="2" spans="1:14" ht="22.5" customHeight="1">
      <c r="A2" s="209" t="s">
        <v>571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</row>
    <row r="3" spans="1:14" ht="24.75" customHeight="1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 t="s">
        <v>763</v>
      </c>
      <c r="N3" s="108"/>
    </row>
    <row r="4" spans="1:14" ht="31.5" customHeight="1">
      <c r="A4" s="58" t="s">
        <v>590</v>
      </c>
      <c r="B4" s="58" t="s">
        <v>572</v>
      </c>
      <c r="C4" s="58" t="s">
        <v>573</v>
      </c>
      <c r="D4" s="58" t="s">
        <v>574</v>
      </c>
      <c r="E4" s="58" t="s">
        <v>575</v>
      </c>
      <c r="F4" s="58" t="s">
        <v>576</v>
      </c>
      <c r="G4" s="58" t="s">
        <v>577</v>
      </c>
      <c r="H4" s="58" t="s">
        <v>578</v>
      </c>
      <c r="I4" s="58" t="s">
        <v>579</v>
      </c>
      <c r="J4" s="58" t="s">
        <v>580</v>
      </c>
      <c r="K4" s="58" t="s">
        <v>581</v>
      </c>
      <c r="L4" s="58" t="s">
        <v>582</v>
      </c>
      <c r="M4" s="58" t="s">
        <v>583</v>
      </c>
      <c r="N4" s="58" t="s">
        <v>584</v>
      </c>
    </row>
    <row r="5" spans="1:14" ht="31.5" customHeight="1">
      <c r="A5" s="59" t="s">
        <v>589</v>
      </c>
      <c r="B5" s="60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31.5" customHeight="1">
      <c r="A6" s="61" t="s">
        <v>585</v>
      </c>
      <c r="B6" s="60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36" customHeight="1">
      <c r="A7" s="61" t="s">
        <v>586</v>
      </c>
      <c r="B7" s="60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 ht="31.5" customHeight="1">
      <c r="A8" s="62" t="s">
        <v>587</v>
      </c>
      <c r="B8" s="60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ht="31.5" customHeight="1">
      <c r="A9" s="61" t="s">
        <v>588</v>
      </c>
      <c r="B9" s="60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4" ht="31.5" customHeight="1">
      <c r="A10" s="61" t="s">
        <v>566</v>
      </c>
      <c r="B10" s="60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ht="31.5" customHeight="1">
      <c r="A11" s="61" t="s">
        <v>567</v>
      </c>
      <c r="B11" s="60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4" ht="31.5" customHeight="1">
      <c r="A12" s="61" t="s">
        <v>568</v>
      </c>
      <c r="B12" s="60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ht="31.5" customHeight="1">
      <c r="A13" s="61" t="s">
        <v>569</v>
      </c>
      <c r="B13" s="60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14" ht="31.5" customHeight="1">
      <c r="A14" s="61" t="s">
        <v>570</v>
      </c>
      <c r="B14" s="60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</sheetData>
  <mergeCells count="1">
    <mergeCell ref="A2:N2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"/>
    </sheetView>
  </sheetViews>
  <sheetFormatPr defaultColWidth="9.00390625" defaultRowHeight="14.25"/>
  <cols>
    <col min="1" max="1" width="34.75390625" style="0" customWidth="1"/>
    <col min="2" max="3" width="30.625" style="0" customWidth="1"/>
    <col min="4" max="4" width="23.75390625" style="0" customWidth="1"/>
  </cols>
  <sheetData>
    <row r="1" ht="30" customHeight="1">
      <c r="A1" t="s">
        <v>747</v>
      </c>
    </row>
    <row r="2" spans="1:4" ht="25.5">
      <c r="A2" s="207" t="s">
        <v>591</v>
      </c>
      <c r="B2" s="207"/>
      <c r="C2" s="207"/>
      <c r="D2" s="207"/>
    </row>
    <row r="3" spans="1:4" ht="31.5" customHeight="1">
      <c r="A3" s="63" t="s">
        <v>592</v>
      </c>
      <c r="B3" s="64" t="s">
        <v>593</v>
      </c>
      <c r="C3" s="63" t="s">
        <v>594</v>
      </c>
      <c r="D3" s="63" t="s">
        <v>595</v>
      </c>
    </row>
    <row r="4" spans="1:4" ht="31.5" customHeight="1">
      <c r="A4" s="65" t="s">
        <v>596</v>
      </c>
      <c r="B4" s="66"/>
      <c r="C4" s="66"/>
      <c r="D4" s="66"/>
    </row>
    <row r="5" spans="1:4" ht="31.5" customHeight="1">
      <c r="A5" s="65" t="s">
        <v>597</v>
      </c>
      <c r="B5" s="66"/>
      <c r="C5" s="66"/>
      <c r="D5" s="66"/>
    </row>
    <row r="6" spans="1:4" ht="31.5" customHeight="1">
      <c r="A6" s="65" t="s">
        <v>598</v>
      </c>
      <c r="B6" s="66"/>
      <c r="C6" s="66"/>
      <c r="D6" s="66"/>
    </row>
    <row r="7" spans="1:4" ht="31.5" customHeight="1">
      <c r="A7" s="65" t="s">
        <v>599</v>
      </c>
      <c r="B7" s="66"/>
      <c r="C7" s="66"/>
      <c r="D7" s="66"/>
    </row>
    <row r="8" spans="1:4" ht="31.5" customHeight="1">
      <c r="A8" s="65" t="s">
        <v>600</v>
      </c>
      <c r="B8" s="66"/>
      <c r="C8" s="66"/>
      <c r="D8" s="66"/>
    </row>
    <row r="9" spans="1:4" ht="31.5" customHeight="1">
      <c r="A9" s="65" t="s">
        <v>601</v>
      </c>
      <c r="B9" s="66"/>
      <c r="C9" s="66"/>
      <c r="D9" s="66"/>
    </row>
    <row r="10" spans="1:4" ht="31.5" customHeight="1">
      <c r="A10" s="65" t="s">
        <v>602</v>
      </c>
      <c r="B10" s="66"/>
      <c r="C10" s="66"/>
      <c r="D10" s="66"/>
    </row>
    <row r="11" spans="1:4" ht="31.5" customHeight="1">
      <c r="A11" s="67" t="s">
        <v>603</v>
      </c>
      <c r="B11" s="66"/>
      <c r="C11" s="66"/>
      <c r="D11" s="66"/>
    </row>
  </sheetData>
  <mergeCells count="1">
    <mergeCell ref="A2:D2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A3" sqref="A3:E3"/>
    </sheetView>
  </sheetViews>
  <sheetFormatPr defaultColWidth="9.00390625" defaultRowHeight="14.25"/>
  <cols>
    <col min="1" max="1" width="3.25390625" style="10" customWidth="1"/>
    <col min="2" max="2" width="40.375" style="10" customWidth="1"/>
    <col min="3" max="3" width="13.50390625" style="10" customWidth="1"/>
    <col min="4" max="4" width="13.75390625" style="10" customWidth="1"/>
    <col min="5" max="5" width="14.125" style="10" customWidth="1"/>
    <col min="6" max="16384" width="9.00390625" style="10" customWidth="1"/>
  </cols>
  <sheetData>
    <row r="1" spans="1:5" s="9" customFormat="1" ht="14.25">
      <c r="A1" s="148" t="s">
        <v>541</v>
      </c>
      <c r="B1" s="148"/>
      <c r="C1" s="148"/>
      <c r="D1" s="148"/>
      <c r="E1" s="148"/>
    </row>
    <row r="2" spans="1:5" ht="26.25" customHeight="1">
      <c r="A2" s="146" t="s">
        <v>521</v>
      </c>
      <c r="B2" s="146"/>
      <c r="C2" s="146"/>
      <c r="D2" s="146"/>
      <c r="E2" s="146"/>
    </row>
    <row r="3" spans="1:5" s="2" customFormat="1" ht="13.5">
      <c r="A3" s="147" t="s">
        <v>760</v>
      </c>
      <c r="B3" s="147"/>
      <c r="C3" s="147"/>
      <c r="D3" s="147"/>
      <c r="E3" s="147"/>
    </row>
    <row r="4" spans="1:5" ht="18" customHeight="1">
      <c r="A4" s="31" t="s">
        <v>1</v>
      </c>
      <c r="B4" s="31" t="s">
        <v>2</v>
      </c>
      <c r="C4" s="31" t="s">
        <v>519</v>
      </c>
      <c r="D4" s="27" t="s">
        <v>443</v>
      </c>
      <c r="E4" s="27" t="s">
        <v>447</v>
      </c>
    </row>
    <row r="5" spans="1:5" ht="18" customHeight="1">
      <c r="A5" s="31">
        <v>1</v>
      </c>
      <c r="B5" s="28" t="s">
        <v>241</v>
      </c>
      <c r="C5" s="42">
        <f>C6+C17</f>
        <v>0</v>
      </c>
      <c r="D5" s="42">
        <f>E5-C5</f>
        <v>0</v>
      </c>
      <c r="E5" s="42">
        <f>E6+E17</f>
        <v>0</v>
      </c>
    </row>
    <row r="6" spans="1:5" ht="18" customHeight="1">
      <c r="A6" s="31">
        <v>2</v>
      </c>
      <c r="B6" s="28" t="s">
        <v>242</v>
      </c>
      <c r="C6" s="42">
        <f>C7+C12</f>
        <v>0</v>
      </c>
      <c r="D6" s="42">
        <f aca="true" t="shared" si="0" ref="D6:D30">E6-C6</f>
        <v>0</v>
      </c>
      <c r="E6" s="42">
        <f>E7+E12</f>
        <v>0</v>
      </c>
    </row>
    <row r="7" spans="1:5" ht="18" customHeight="1">
      <c r="A7" s="31">
        <v>3</v>
      </c>
      <c r="B7" s="28" t="s">
        <v>243</v>
      </c>
      <c r="C7" s="42">
        <f>C8+C9+C10+C11</f>
        <v>0</v>
      </c>
      <c r="D7" s="42">
        <f t="shared" si="0"/>
        <v>0</v>
      </c>
      <c r="E7" s="42">
        <f>E8+E9+E10+E11</f>
        <v>0</v>
      </c>
    </row>
    <row r="8" spans="1:5" ht="18" customHeight="1">
      <c r="A8" s="31">
        <v>4</v>
      </c>
      <c r="B8" s="28" t="s">
        <v>244</v>
      </c>
      <c r="C8" s="42"/>
      <c r="D8" s="42">
        <f t="shared" si="0"/>
        <v>0</v>
      </c>
      <c r="E8" s="42"/>
    </row>
    <row r="9" spans="1:5" ht="18" customHeight="1">
      <c r="A9" s="31">
        <v>5</v>
      </c>
      <c r="B9" s="28" t="s">
        <v>245</v>
      </c>
      <c r="C9" s="42"/>
      <c r="D9" s="42">
        <f t="shared" si="0"/>
        <v>0</v>
      </c>
      <c r="E9" s="42"/>
    </row>
    <row r="10" spans="1:5" ht="18" customHeight="1">
      <c r="A10" s="31">
        <v>6</v>
      </c>
      <c r="B10" s="28" t="s">
        <v>246</v>
      </c>
      <c r="C10" s="42"/>
      <c r="D10" s="42">
        <f t="shared" si="0"/>
        <v>0</v>
      </c>
      <c r="E10" s="42"/>
    </row>
    <row r="11" spans="1:5" ht="18" customHeight="1">
      <c r="A11" s="31">
        <v>7</v>
      </c>
      <c r="B11" s="28" t="s">
        <v>247</v>
      </c>
      <c r="C11" s="42"/>
      <c r="D11" s="42">
        <f t="shared" si="0"/>
        <v>0</v>
      </c>
      <c r="E11" s="42"/>
    </row>
    <row r="12" spans="1:5" ht="18" customHeight="1">
      <c r="A12" s="31">
        <v>8</v>
      </c>
      <c r="B12" s="28" t="s">
        <v>248</v>
      </c>
      <c r="C12" s="42">
        <f>C13+C14+C15+C16</f>
        <v>0</v>
      </c>
      <c r="D12" s="42">
        <f t="shared" si="0"/>
        <v>0</v>
      </c>
      <c r="E12" s="42">
        <f>E13+E14+E15+E16</f>
        <v>0</v>
      </c>
    </row>
    <row r="13" spans="1:5" ht="18" customHeight="1">
      <c r="A13" s="31">
        <v>9</v>
      </c>
      <c r="B13" s="28" t="s">
        <v>213</v>
      </c>
      <c r="C13" s="42"/>
      <c r="D13" s="42">
        <f t="shared" si="0"/>
        <v>0</v>
      </c>
      <c r="E13" s="42"/>
    </row>
    <row r="14" spans="1:5" ht="18" customHeight="1">
      <c r="A14" s="31">
        <v>10</v>
      </c>
      <c r="B14" s="28" t="s">
        <v>214</v>
      </c>
      <c r="C14" s="42"/>
      <c r="D14" s="42">
        <f t="shared" si="0"/>
        <v>0</v>
      </c>
      <c r="E14" s="42"/>
    </row>
    <row r="15" spans="1:5" ht="18" customHeight="1">
      <c r="A15" s="31">
        <v>11</v>
      </c>
      <c r="B15" s="28" t="s">
        <v>215</v>
      </c>
      <c r="C15" s="42"/>
      <c r="D15" s="42">
        <f t="shared" si="0"/>
        <v>0</v>
      </c>
      <c r="E15" s="42"/>
    </row>
    <row r="16" spans="1:5" ht="18" customHeight="1">
      <c r="A16" s="31">
        <v>12</v>
      </c>
      <c r="B16" s="28" t="s">
        <v>216</v>
      </c>
      <c r="C16" s="42"/>
      <c r="D16" s="42">
        <f t="shared" si="0"/>
        <v>0</v>
      </c>
      <c r="E16" s="42"/>
    </row>
    <row r="17" spans="1:5" ht="18" customHeight="1">
      <c r="A17" s="31">
        <v>13</v>
      </c>
      <c r="B17" s="28" t="s">
        <v>249</v>
      </c>
      <c r="C17" s="42">
        <f>C18+C19+C20</f>
        <v>0</v>
      </c>
      <c r="D17" s="42">
        <f t="shared" si="0"/>
        <v>0</v>
      </c>
      <c r="E17" s="42">
        <f>E18+E19+E20</f>
        <v>0</v>
      </c>
    </row>
    <row r="18" spans="1:5" ht="18" customHeight="1">
      <c r="A18" s="31">
        <v>14</v>
      </c>
      <c r="B18" s="28" t="s">
        <v>217</v>
      </c>
      <c r="C18" s="42"/>
      <c r="D18" s="42">
        <f t="shared" si="0"/>
        <v>0</v>
      </c>
      <c r="E18" s="42"/>
    </row>
    <row r="19" spans="1:5" ht="18" customHeight="1">
      <c r="A19" s="31">
        <v>15</v>
      </c>
      <c r="B19" s="28" t="s">
        <v>218</v>
      </c>
      <c r="C19" s="42"/>
      <c r="D19" s="42">
        <f t="shared" si="0"/>
        <v>0</v>
      </c>
      <c r="E19" s="42"/>
    </row>
    <row r="20" spans="1:5" ht="18" customHeight="1">
      <c r="A20" s="31">
        <v>16</v>
      </c>
      <c r="B20" s="28" t="s">
        <v>219</v>
      </c>
      <c r="C20" s="42"/>
      <c r="D20" s="42">
        <f t="shared" si="0"/>
        <v>0</v>
      </c>
      <c r="E20" s="42"/>
    </row>
    <row r="21" spans="1:5" ht="18" customHeight="1">
      <c r="A21" s="31">
        <v>17</v>
      </c>
      <c r="B21" s="28" t="s">
        <v>250</v>
      </c>
      <c r="C21" s="42">
        <f>C22+C23+C24+C25+C26+C27+C28+C29+C30</f>
        <v>0</v>
      </c>
      <c r="D21" s="42">
        <f t="shared" si="0"/>
        <v>0</v>
      </c>
      <c r="E21" s="42">
        <f>E22+E23+E24+E25+E26+E27+E28+E29+E30</f>
        <v>0</v>
      </c>
    </row>
    <row r="22" spans="1:5" ht="18" customHeight="1">
      <c r="A22" s="31">
        <v>18</v>
      </c>
      <c r="B22" s="28" t="s">
        <v>448</v>
      </c>
      <c r="C22" s="42"/>
      <c r="D22" s="42">
        <f t="shared" si="0"/>
        <v>0</v>
      </c>
      <c r="E22" s="42"/>
    </row>
    <row r="23" spans="1:5" ht="18" customHeight="1">
      <c r="A23" s="31">
        <v>19</v>
      </c>
      <c r="B23" s="28" t="s">
        <v>449</v>
      </c>
      <c r="C23" s="42"/>
      <c r="D23" s="42">
        <f t="shared" si="0"/>
        <v>0</v>
      </c>
      <c r="E23" s="42"/>
    </row>
    <row r="24" spans="1:5" ht="18" customHeight="1">
      <c r="A24" s="31">
        <v>20</v>
      </c>
      <c r="B24" s="28" t="s">
        <v>450</v>
      </c>
      <c r="C24" s="42"/>
      <c r="D24" s="42">
        <f t="shared" si="0"/>
        <v>0</v>
      </c>
      <c r="E24" s="42"/>
    </row>
    <row r="25" spans="1:5" ht="18" customHeight="1">
      <c r="A25" s="31">
        <v>21</v>
      </c>
      <c r="B25" s="28" t="s">
        <v>451</v>
      </c>
      <c r="C25" s="42"/>
      <c r="D25" s="42">
        <f t="shared" si="0"/>
        <v>0</v>
      </c>
      <c r="E25" s="42"/>
    </row>
    <row r="26" spans="1:5" ht="18" customHeight="1">
      <c r="A26" s="31">
        <v>22</v>
      </c>
      <c r="B26" s="28" t="s">
        <v>452</v>
      </c>
      <c r="C26" s="42"/>
      <c r="D26" s="42">
        <f t="shared" si="0"/>
        <v>0</v>
      </c>
      <c r="E26" s="42"/>
    </row>
    <row r="27" spans="1:5" ht="18" customHeight="1">
      <c r="A27" s="31">
        <v>23</v>
      </c>
      <c r="B27" s="28" t="s">
        <v>453</v>
      </c>
      <c r="C27" s="42"/>
      <c r="D27" s="42">
        <f t="shared" si="0"/>
        <v>0</v>
      </c>
      <c r="E27" s="42"/>
    </row>
    <row r="28" spans="1:5" ht="18" customHeight="1">
      <c r="A28" s="31">
        <v>24</v>
      </c>
      <c r="B28" s="28" t="s">
        <v>454</v>
      </c>
      <c r="C28" s="42"/>
      <c r="D28" s="42">
        <f t="shared" si="0"/>
        <v>0</v>
      </c>
      <c r="E28" s="42"/>
    </row>
    <row r="29" spans="1:5" ht="18" customHeight="1">
      <c r="A29" s="31">
        <v>25</v>
      </c>
      <c r="B29" s="28" t="s">
        <v>455</v>
      </c>
      <c r="C29" s="42"/>
      <c r="D29" s="42">
        <f t="shared" si="0"/>
        <v>0</v>
      </c>
      <c r="E29" s="42"/>
    </row>
    <row r="30" spans="1:5" ht="18" customHeight="1">
      <c r="A30" s="31">
        <v>26</v>
      </c>
      <c r="B30" s="28" t="s">
        <v>456</v>
      </c>
      <c r="C30" s="42"/>
      <c r="D30" s="42">
        <f t="shared" si="0"/>
        <v>0</v>
      </c>
      <c r="E30" s="42"/>
    </row>
  </sheetData>
  <sheetProtection/>
  <mergeCells count="3">
    <mergeCell ref="A2:E2"/>
    <mergeCell ref="A3:E3"/>
    <mergeCell ref="A1:E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selection activeCell="C4" sqref="C4:K5"/>
    </sheetView>
  </sheetViews>
  <sheetFormatPr defaultColWidth="9.00390625" defaultRowHeight="14.25"/>
  <cols>
    <col min="1" max="1" width="8.75390625" style="0" customWidth="1"/>
    <col min="2" max="2" width="9.00390625" style="0" hidden="1" customWidth="1"/>
    <col min="3" max="3" width="8.125" style="0" customWidth="1"/>
    <col min="4" max="4" width="4.625" style="0" customWidth="1"/>
    <col min="5" max="5" width="13.375" style="0" customWidth="1"/>
    <col min="6" max="6" width="4.50390625" style="0" hidden="1" customWidth="1"/>
    <col min="7" max="7" width="0.2421875" style="0" hidden="1" customWidth="1"/>
    <col min="8" max="8" width="1.875" style="0" hidden="1" customWidth="1"/>
    <col min="9" max="9" width="1.75390625" style="0" hidden="1" customWidth="1"/>
    <col min="10" max="10" width="8.375" style="0" customWidth="1"/>
    <col min="11" max="11" width="0.37109375" style="0" hidden="1" customWidth="1"/>
    <col min="13" max="13" width="6.125" style="0" customWidth="1"/>
    <col min="14" max="14" width="4.00390625" style="0" hidden="1" customWidth="1"/>
    <col min="15" max="15" width="8.50390625" style="0" customWidth="1"/>
  </cols>
  <sheetData>
    <row r="1" spans="1:3" ht="21" customHeight="1">
      <c r="A1" s="215" t="s">
        <v>639</v>
      </c>
      <c r="B1" s="215"/>
      <c r="C1" s="215"/>
    </row>
    <row r="2" spans="1:17" ht="20.25">
      <c r="A2" s="278" t="s">
        <v>765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</row>
    <row r="3" spans="1:17" ht="15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ht="24" customHeight="1">
      <c r="A4" s="279" t="s">
        <v>604</v>
      </c>
      <c r="B4" s="280"/>
      <c r="C4" s="281"/>
      <c r="D4" s="282"/>
      <c r="E4" s="282"/>
      <c r="F4" s="282"/>
      <c r="G4" s="282"/>
      <c r="H4" s="282"/>
      <c r="I4" s="282"/>
      <c r="J4" s="282"/>
      <c r="K4" s="282"/>
      <c r="L4" s="280" t="s">
        <v>605</v>
      </c>
      <c r="M4" s="280"/>
      <c r="N4" s="280"/>
      <c r="O4" s="283"/>
      <c r="P4" s="284"/>
      <c r="Q4" s="285"/>
    </row>
    <row r="5" spans="1:17" ht="24" customHeight="1">
      <c r="A5" s="224"/>
      <c r="B5" s="226"/>
      <c r="C5" s="276"/>
      <c r="D5" s="276"/>
      <c r="E5" s="276"/>
      <c r="F5" s="276"/>
      <c r="G5" s="276"/>
      <c r="H5" s="276"/>
      <c r="I5" s="276"/>
      <c r="J5" s="276"/>
      <c r="K5" s="276"/>
      <c r="L5" s="226" t="s">
        <v>606</v>
      </c>
      <c r="M5" s="226"/>
      <c r="N5" s="226"/>
      <c r="O5" s="237"/>
      <c r="P5" s="238"/>
      <c r="Q5" s="239"/>
    </row>
    <row r="6" spans="1:17" ht="24" customHeight="1">
      <c r="A6" s="224" t="s">
        <v>607</v>
      </c>
      <c r="B6" s="226"/>
      <c r="C6" s="237"/>
      <c r="D6" s="238"/>
      <c r="E6" s="238"/>
      <c r="F6" s="238"/>
      <c r="G6" s="238"/>
      <c r="H6" s="238"/>
      <c r="I6" s="238"/>
      <c r="J6" s="238"/>
      <c r="K6" s="238"/>
      <c r="L6" s="226" t="s">
        <v>608</v>
      </c>
      <c r="M6" s="226"/>
      <c r="N6" s="226"/>
      <c r="O6" s="276" t="s">
        <v>609</v>
      </c>
      <c r="P6" s="276"/>
      <c r="Q6" s="277"/>
    </row>
    <row r="7" spans="1:17" ht="24" customHeight="1">
      <c r="A7" s="224"/>
      <c r="B7" s="226"/>
      <c r="C7" s="238"/>
      <c r="D7" s="238"/>
      <c r="E7" s="238"/>
      <c r="F7" s="238"/>
      <c r="G7" s="238"/>
      <c r="H7" s="238"/>
      <c r="I7" s="238"/>
      <c r="J7" s="238"/>
      <c r="K7" s="238"/>
      <c r="L7" s="226" t="s">
        <v>610</v>
      </c>
      <c r="M7" s="226"/>
      <c r="N7" s="226"/>
      <c r="O7" s="238"/>
      <c r="P7" s="238"/>
      <c r="Q7" s="239"/>
    </row>
    <row r="8" spans="1:17" ht="24" customHeight="1">
      <c r="A8" s="224" t="s">
        <v>611</v>
      </c>
      <c r="B8" s="226"/>
      <c r="C8" s="226"/>
      <c r="D8" s="226"/>
      <c r="E8" s="226"/>
      <c r="F8" s="262"/>
      <c r="G8" s="72"/>
      <c r="H8" s="73"/>
      <c r="I8" s="73"/>
      <c r="J8" s="210"/>
      <c r="K8" s="211"/>
      <c r="L8" s="211"/>
      <c r="M8" s="211"/>
      <c r="N8" s="211"/>
      <c r="O8" s="211"/>
      <c r="P8" s="211"/>
      <c r="Q8" s="212"/>
    </row>
    <row r="9" spans="1:17" ht="24" customHeight="1">
      <c r="A9" s="224" t="s">
        <v>612</v>
      </c>
      <c r="B9" s="226"/>
      <c r="C9" s="226" t="s">
        <v>613</v>
      </c>
      <c r="D9" s="226"/>
      <c r="E9" s="238"/>
      <c r="F9" s="238"/>
      <c r="G9" s="238"/>
      <c r="H9" s="238"/>
      <c r="I9" s="238"/>
      <c r="J9" s="226" t="s">
        <v>614</v>
      </c>
      <c r="K9" s="226"/>
      <c r="L9" s="264" t="s">
        <v>615</v>
      </c>
      <c r="M9" s="265"/>
      <c r="N9" s="266"/>
      <c r="O9" s="270"/>
      <c r="P9" s="271"/>
      <c r="Q9" s="272"/>
    </row>
    <row r="10" spans="1:17" ht="24" customHeight="1">
      <c r="A10" s="224"/>
      <c r="B10" s="226"/>
      <c r="C10" s="226" t="s">
        <v>616</v>
      </c>
      <c r="D10" s="226"/>
      <c r="E10" s="70"/>
      <c r="F10" s="70"/>
      <c r="G10" s="226"/>
      <c r="H10" s="226"/>
      <c r="I10" s="226"/>
      <c r="J10" s="226"/>
      <c r="K10" s="226"/>
      <c r="L10" s="267"/>
      <c r="M10" s="268"/>
      <c r="N10" s="269"/>
      <c r="O10" s="273"/>
      <c r="P10" s="274"/>
      <c r="Q10" s="275"/>
    </row>
    <row r="11" spans="1:17" ht="24" customHeight="1">
      <c r="A11" s="224"/>
      <c r="B11" s="226"/>
      <c r="C11" s="226" t="s">
        <v>617</v>
      </c>
      <c r="D11" s="226"/>
      <c r="E11" s="70"/>
      <c r="F11" s="70"/>
      <c r="G11" s="226"/>
      <c r="H11" s="226"/>
      <c r="I11" s="226"/>
      <c r="J11" s="226"/>
      <c r="K11" s="226"/>
      <c r="L11" s="263" t="s">
        <v>618</v>
      </c>
      <c r="M11" s="263"/>
      <c r="N11" s="263"/>
      <c r="O11" s="238"/>
      <c r="P11" s="238"/>
      <c r="Q11" s="239"/>
    </row>
    <row r="12" spans="1:17" ht="14.25">
      <c r="A12" s="252" t="s">
        <v>619</v>
      </c>
      <c r="B12" s="230"/>
      <c r="C12" s="228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57"/>
    </row>
    <row r="13" spans="1:17" ht="14.25">
      <c r="A13" s="256"/>
      <c r="B13" s="233"/>
      <c r="C13" s="231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58"/>
    </row>
    <row r="14" spans="1:17" ht="51" customHeight="1">
      <c r="A14" s="253"/>
      <c r="B14" s="255"/>
      <c r="C14" s="259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60"/>
    </row>
    <row r="15" spans="1:17" ht="27" customHeight="1">
      <c r="A15" s="224" t="s">
        <v>620</v>
      </c>
      <c r="B15" s="226"/>
      <c r="C15" s="213"/>
      <c r="D15" s="214"/>
      <c r="E15" s="69" t="s">
        <v>637</v>
      </c>
      <c r="F15" s="74"/>
      <c r="G15" s="226" t="s">
        <v>621</v>
      </c>
      <c r="H15" s="226"/>
      <c r="I15" s="226"/>
      <c r="J15" s="261"/>
      <c r="K15" s="261"/>
      <c r="L15" s="261"/>
      <c r="M15" s="261"/>
      <c r="N15" s="226" t="s">
        <v>622</v>
      </c>
      <c r="O15" s="226"/>
      <c r="P15" s="237"/>
      <c r="Q15" s="239"/>
    </row>
    <row r="16" spans="1:17" ht="14.25" customHeight="1">
      <c r="A16" s="252" t="s">
        <v>623</v>
      </c>
      <c r="B16" s="229"/>
      <c r="C16" s="229"/>
      <c r="D16" s="229"/>
      <c r="E16" s="229"/>
      <c r="F16" s="229"/>
      <c r="G16" s="230"/>
      <c r="H16" s="226" t="s">
        <v>624</v>
      </c>
      <c r="I16" s="226"/>
      <c r="J16" s="226" t="s">
        <v>743</v>
      </c>
      <c r="K16" s="226"/>
      <c r="L16" s="226" t="s">
        <v>625</v>
      </c>
      <c r="M16" s="226"/>
      <c r="N16" s="226"/>
      <c r="O16" s="226" t="s">
        <v>626</v>
      </c>
      <c r="P16" s="226"/>
      <c r="Q16" s="262" t="s">
        <v>627</v>
      </c>
    </row>
    <row r="17" spans="1:17" ht="14.25">
      <c r="A17" s="253"/>
      <c r="B17" s="254"/>
      <c r="C17" s="254"/>
      <c r="D17" s="254"/>
      <c r="E17" s="254"/>
      <c r="F17" s="254"/>
      <c r="G17" s="255"/>
      <c r="H17" s="226"/>
      <c r="I17" s="226"/>
      <c r="J17" s="226"/>
      <c r="K17" s="226"/>
      <c r="L17" s="226"/>
      <c r="M17" s="226"/>
      <c r="N17" s="226"/>
      <c r="O17" s="226"/>
      <c r="P17" s="226"/>
      <c r="Q17" s="262"/>
    </row>
    <row r="18" spans="1:17" ht="19.5" customHeight="1">
      <c r="A18" s="247"/>
      <c r="B18" s="248"/>
      <c r="C18" s="248"/>
      <c r="D18" s="248"/>
      <c r="E18" s="248"/>
      <c r="F18" s="248"/>
      <c r="G18" s="214"/>
      <c r="H18" s="220"/>
      <c r="I18" s="220"/>
      <c r="J18" s="220"/>
      <c r="K18" s="220"/>
      <c r="L18" s="219"/>
      <c r="M18" s="219"/>
      <c r="N18" s="219"/>
      <c r="O18" s="245"/>
      <c r="P18" s="246"/>
      <c r="Q18" s="71"/>
    </row>
    <row r="19" spans="1:17" ht="19.5" customHeight="1">
      <c r="A19" s="247"/>
      <c r="B19" s="248"/>
      <c r="C19" s="248"/>
      <c r="D19" s="248"/>
      <c r="E19" s="248"/>
      <c r="F19" s="248"/>
      <c r="G19" s="214"/>
      <c r="H19" s="245"/>
      <c r="I19" s="246"/>
      <c r="J19" s="245"/>
      <c r="K19" s="246"/>
      <c r="L19" s="249"/>
      <c r="M19" s="250"/>
      <c r="N19" s="251"/>
      <c r="O19" s="245"/>
      <c r="P19" s="246"/>
      <c r="Q19" s="71"/>
    </row>
    <row r="20" spans="1:17" ht="19.5" customHeight="1">
      <c r="A20" s="221"/>
      <c r="B20" s="222"/>
      <c r="C20" s="222"/>
      <c r="D20" s="222"/>
      <c r="E20" s="222"/>
      <c r="F20" s="222"/>
      <c r="G20" s="223"/>
      <c r="H20" s="220"/>
      <c r="I20" s="220"/>
      <c r="J20" s="220"/>
      <c r="K20" s="220"/>
      <c r="L20" s="219"/>
      <c r="M20" s="219"/>
      <c r="N20" s="219"/>
      <c r="O20" s="245"/>
      <c r="P20" s="246"/>
      <c r="Q20" s="71" t="s">
        <v>17</v>
      </c>
    </row>
    <row r="21" spans="1:17" ht="19.5" customHeight="1">
      <c r="A21" s="221"/>
      <c r="B21" s="222"/>
      <c r="C21" s="222"/>
      <c r="D21" s="222"/>
      <c r="E21" s="222"/>
      <c r="F21" s="222"/>
      <c r="G21" s="223"/>
      <c r="H21" s="220"/>
      <c r="I21" s="220"/>
      <c r="J21" s="220"/>
      <c r="K21" s="220"/>
      <c r="L21" s="219"/>
      <c r="M21" s="219"/>
      <c r="N21" s="219"/>
      <c r="O21" s="220"/>
      <c r="P21" s="220"/>
      <c r="Q21" s="71" t="s">
        <v>17</v>
      </c>
    </row>
    <row r="22" spans="1:17" ht="19.5" customHeight="1">
      <c r="A22" s="221"/>
      <c r="B22" s="222"/>
      <c r="C22" s="222"/>
      <c r="D22" s="222"/>
      <c r="E22" s="222"/>
      <c r="F22" s="222"/>
      <c r="G22" s="223"/>
      <c r="H22" s="220"/>
      <c r="I22" s="220"/>
      <c r="J22" s="220"/>
      <c r="K22" s="220"/>
      <c r="L22" s="219"/>
      <c r="M22" s="219"/>
      <c r="N22" s="219"/>
      <c r="O22" s="220"/>
      <c r="P22" s="220"/>
      <c r="Q22" s="71" t="s">
        <v>17</v>
      </c>
    </row>
    <row r="23" spans="1:17" ht="19.5" customHeight="1">
      <c r="A23" s="217" t="s">
        <v>628</v>
      </c>
      <c r="B23" s="211"/>
      <c r="C23" s="211"/>
      <c r="D23" s="211"/>
      <c r="E23" s="211"/>
      <c r="F23" s="211"/>
      <c r="G23" s="218"/>
      <c r="H23" s="216"/>
      <c r="I23" s="216"/>
      <c r="J23" s="216"/>
      <c r="K23" s="216"/>
      <c r="L23" s="219"/>
      <c r="M23" s="219"/>
      <c r="N23" s="219"/>
      <c r="O23" s="216"/>
      <c r="P23" s="216"/>
      <c r="Q23" s="71"/>
    </row>
    <row r="24" spans="1:17" ht="34.5" customHeight="1">
      <c r="A24" s="224" t="s">
        <v>629</v>
      </c>
      <c r="B24" s="210" t="s">
        <v>630</v>
      </c>
      <c r="C24" s="218"/>
      <c r="D24" s="226" t="s">
        <v>631</v>
      </c>
      <c r="E24" s="227"/>
      <c r="F24" s="227"/>
      <c r="G24" s="227"/>
      <c r="H24" s="227"/>
      <c r="I24" s="227"/>
      <c r="J24" s="228" t="s">
        <v>632</v>
      </c>
      <c r="K24" s="229"/>
      <c r="L24" s="230"/>
      <c r="M24" s="237" t="s">
        <v>633</v>
      </c>
      <c r="N24" s="238"/>
      <c r="O24" s="238"/>
      <c r="P24" s="238"/>
      <c r="Q24" s="239"/>
    </row>
    <row r="25" spans="1:17" ht="38.25" customHeight="1">
      <c r="A25" s="224"/>
      <c r="B25" s="210" t="s">
        <v>634</v>
      </c>
      <c r="C25" s="218"/>
      <c r="D25" s="226" t="s">
        <v>635</v>
      </c>
      <c r="E25" s="227"/>
      <c r="F25" s="227"/>
      <c r="G25" s="227"/>
      <c r="H25" s="227"/>
      <c r="I25" s="227"/>
      <c r="J25" s="231"/>
      <c r="K25" s="232"/>
      <c r="L25" s="233"/>
      <c r="M25" s="238"/>
      <c r="N25" s="238"/>
      <c r="O25" s="238"/>
      <c r="P25" s="238"/>
      <c r="Q25" s="239"/>
    </row>
    <row r="26" spans="1:17" ht="33" customHeight="1" thickBot="1">
      <c r="A26" s="225"/>
      <c r="B26" s="242" t="s">
        <v>636</v>
      </c>
      <c r="C26" s="243"/>
      <c r="D26" s="244" t="s">
        <v>638</v>
      </c>
      <c r="E26" s="244"/>
      <c r="F26" s="244"/>
      <c r="G26" s="244"/>
      <c r="H26" s="244"/>
      <c r="I26" s="244"/>
      <c r="J26" s="234"/>
      <c r="K26" s="235"/>
      <c r="L26" s="236"/>
      <c r="M26" s="240"/>
      <c r="N26" s="240"/>
      <c r="O26" s="240"/>
      <c r="P26" s="240"/>
      <c r="Q26" s="241"/>
    </row>
  </sheetData>
  <mergeCells count="81">
    <mergeCell ref="A2:Q2"/>
    <mergeCell ref="A4:B5"/>
    <mergeCell ref="C4:K5"/>
    <mergeCell ref="L4:N4"/>
    <mergeCell ref="O4:Q4"/>
    <mergeCell ref="L5:N5"/>
    <mergeCell ref="O5:Q5"/>
    <mergeCell ref="A6:B7"/>
    <mergeCell ref="C6:K7"/>
    <mergeCell ref="L6:N6"/>
    <mergeCell ref="O6:Q6"/>
    <mergeCell ref="L7:N7"/>
    <mergeCell ref="O7:Q7"/>
    <mergeCell ref="A8:F8"/>
    <mergeCell ref="A9:B11"/>
    <mergeCell ref="C9:D9"/>
    <mergeCell ref="E9:I9"/>
    <mergeCell ref="C10:D10"/>
    <mergeCell ref="G10:I10"/>
    <mergeCell ref="C11:D11"/>
    <mergeCell ref="G11:I11"/>
    <mergeCell ref="Q16:Q17"/>
    <mergeCell ref="L11:N11"/>
    <mergeCell ref="O11:Q11"/>
    <mergeCell ref="J9:K11"/>
    <mergeCell ref="L9:N10"/>
    <mergeCell ref="O9:Q10"/>
    <mergeCell ref="A12:B14"/>
    <mergeCell ref="C12:Q14"/>
    <mergeCell ref="A15:B15"/>
    <mergeCell ref="G15:I15"/>
    <mergeCell ref="J15:M15"/>
    <mergeCell ref="N15:O15"/>
    <mergeCell ref="P15:Q15"/>
    <mergeCell ref="O18:P18"/>
    <mergeCell ref="A16:G17"/>
    <mergeCell ref="H16:I17"/>
    <mergeCell ref="J16:K17"/>
    <mergeCell ref="A18:G18"/>
    <mergeCell ref="H18:I18"/>
    <mergeCell ref="J18:K18"/>
    <mergeCell ref="L18:N18"/>
    <mergeCell ref="L16:N17"/>
    <mergeCell ref="O16:P17"/>
    <mergeCell ref="O19:P19"/>
    <mergeCell ref="A20:G20"/>
    <mergeCell ref="H20:I20"/>
    <mergeCell ref="J20:K20"/>
    <mergeCell ref="L20:N20"/>
    <mergeCell ref="O20:P20"/>
    <mergeCell ref="A19:G19"/>
    <mergeCell ref="H19:I19"/>
    <mergeCell ref="J19:K19"/>
    <mergeCell ref="L19:N19"/>
    <mergeCell ref="A21:G21"/>
    <mergeCell ref="H21:I21"/>
    <mergeCell ref="J21:K21"/>
    <mergeCell ref="L21:N21"/>
    <mergeCell ref="H22:I22"/>
    <mergeCell ref="J22:K22"/>
    <mergeCell ref="L22:N22"/>
    <mergeCell ref="O22:P22"/>
    <mergeCell ref="M24:Q26"/>
    <mergeCell ref="B25:C25"/>
    <mergeCell ref="D25:I25"/>
    <mergeCell ref="B26:C26"/>
    <mergeCell ref="D26:I26"/>
    <mergeCell ref="A24:A26"/>
    <mergeCell ref="B24:C24"/>
    <mergeCell ref="D24:I24"/>
    <mergeCell ref="J24:L26"/>
    <mergeCell ref="J8:Q8"/>
    <mergeCell ref="C15:D15"/>
    <mergeCell ref="A1:C1"/>
    <mergeCell ref="O23:P23"/>
    <mergeCell ref="A23:G23"/>
    <mergeCell ref="H23:I23"/>
    <mergeCell ref="J23:K23"/>
    <mergeCell ref="L23:N23"/>
    <mergeCell ref="O21:P21"/>
    <mergeCell ref="A22:G22"/>
  </mergeCells>
  <printOptions/>
  <pageMargins left="0.5511811023622047" right="0.5511811023622047" top="0.984251968503937" bottom="0.984251968503937" header="0.5118110236220472" footer="0.5118110236220472"/>
  <pageSetup horizontalDpi="1200" verticalDpi="1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J68"/>
  <sheetViews>
    <sheetView workbookViewId="0" topLeftCell="A31">
      <selection activeCell="A3" sqref="A3:IV3"/>
    </sheetView>
  </sheetViews>
  <sheetFormatPr defaultColWidth="9.00390625" defaultRowHeight="14.25"/>
  <cols>
    <col min="3" max="3" width="7.00390625" style="0" customWidth="1"/>
    <col min="4" max="4" width="7.875" style="0" customWidth="1"/>
    <col min="5" max="6" width="7.625" style="0" customWidth="1"/>
    <col min="7" max="8" width="7.375" style="0" customWidth="1"/>
  </cols>
  <sheetData>
    <row r="2" spans="1:2" ht="14.25">
      <c r="A2" s="215" t="s">
        <v>678</v>
      </c>
      <c r="B2" s="215"/>
    </row>
    <row r="3" spans="1:2" ht="14.25">
      <c r="A3" s="105"/>
      <c r="B3" s="105"/>
    </row>
    <row r="4" spans="1:10" ht="14.25">
      <c r="A4" s="286" t="s">
        <v>677</v>
      </c>
      <c r="B4" s="286"/>
      <c r="C4" s="286"/>
      <c r="D4" s="286"/>
      <c r="E4" s="286"/>
      <c r="F4" s="286"/>
      <c r="G4" s="286"/>
      <c r="H4" s="286"/>
      <c r="I4" s="286"/>
      <c r="J4" s="286"/>
    </row>
    <row r="5" spans="1:10" ht="10.5" customHeight="1">
      <c r="A5" s="75" t="s">
        <v>640</v>
      </c>
      <c r="B5" s="75"/>
      <c r="C5" s="75"/>
      <c r="D5" s="75"/>
      <c r="E5" s="76"/>
      <c r="F5" s="75"/>
      <c r="G5" s="75"/>
      <c r="H5" s="76"/>
      <c r="I5" s="75"/>
      <c r="J5" s="77" t="s">
        <v>641</v>
      </c>
    </row>
    <row r="6" spans="1:10" ht="14.25">
      <c r="A6" s="287" t="s">
        <v>642</v>
      </c>
      <c r="B6" s="288"/>
      <c r="C6" s="288"/>
      <c r="D6" s="288"/>
      <c r="E6" s="289"/>
      <c r="F6" s="78" t="s">
        <v>643</v>
      </c>
      <c r="G6" s="293"/>
      <c r="H6" s="294"/>
      <c r="I6" s="79" t="s">
        <v>644</v>
      </c>
      <c r="J6" s="80"/>
    </row>
    <row r="7" spans="1:10" ht="14.25">
      <c r="A7" s="290"/>
      <c r="B7" s="291"/>
      <c r="C7" s="291"/>
      <c r="D7" s="291"/>
      <c r="E7" s="292"/>
      <c r="F7" s="78" t="s">
        <v>645</v>
      </c>
      <c r="G7" s="293"/>
      <c r="H7" s="294"/>
      <c r="I7" s="79" t="s">
        <v>646</v>
      </c>
      <c r="J7" s="80"/>
    </row>
    <row r="8" spans="1:10" ht="14.25">
      <c r="A8" s="295" t="s">
        <v>647</v>
      </c>
      <c r="B8" s="289"/>
      <c r="C8" s="296" t="s">
        <v>648</v>
      </c>
      <c r="D8" s="298" t="s">
        <v>47</v>
      </c>
      <c r="E8" s="299"/>
      <c r="F8" s="294"/>
      <c r="G8" s="298" t="s">
        <v>649</v>
      </c>
      <c r="H8" s="299"/>
      <c r="I8" s="294"/>
      <c r="J8" s="81" t="s">
        <v>650</v>
      </c>
    </row>
    <row r="9" spans="1:10" ht="14.25">
      <c r="A9" s="290"/>
      <c r="B9" s="292"/>
      <c r="C9" s="297"/>
      <c r="D9" s="82" t="s">
        <v>651</v>
      </c>
      <c r="E9" s="83" t="s">
        <v>652</v>
      </c>
      <c r="F9" s="82" t="s">
        <v>653</v>
      </c>
      <c r="G9" s="82" t="s">
        <v>651</v>
      </c>
      <c r="H9" s="83" t="s">
        <v>652</v>
      </c>
      <c r="I9" s="82" t="s">
        <v>653</v>
      </c>
      <c r="J9" s="82" t="s">
        <v>653</v>
      </c>
    </row>
    <row r="10" spans="1:10" ht="14.25">
      <c r="A10" s="296" t="s">
        <v>654</v>
      </c>
      <c r="B10" s="84" t="s">
        <v>655</v>
      </c>
      <c r="C10" s="85">
        <v>1</v>
      </c>
      <c r="D10" s="86" t="s">
        <v>656</v>
      </c>
      <c r="E10" s="87" t="s">
        <v>656</v>
      </c>
      <c r="F10" s="88"/>
      <c r="G10" s="89" t="s">
        <v>656</v>
      </c>
      <c r="H10" s="87" t="s">
        <v>656</v>
      </c>
      <c r="I10" s="88"/>
      <c r="J10" s="88">
        <f>F10+I10</f>
        <v>0</v>
      </c>
    </row>
    <row r="11" spans="1:10" ht="14.25">
      <c r="A11" s="300"/>
      <c r="B11" s="84" t="s">
        <v>657</v>
      </c>
      <c r="C11" s="85">
        <v>2</v>
      </c>
      <c r="D11" s="90">
        <f>IF(E11=0,0,F11/E11)</f>
        <v>0</v>
      </c>
      <c r="E11" s="91"/>
      <c r="F11" s="88"/>
      <c r="G11" s="90"/>
      <c r="H11" s="91"/>
      <c r="I11" s="88">
        <f>G11*H11</f>
        <v>0</v>
      </c>
      <c r="J11" s="88">
        <f>F11+I11</f>
        <v>0</v>
      </c>
    </row>
    <row r="12" spans="1:10" ht="14.25">
      <c r="A12" s="300"/>
      <c r="B12" s="84" t="s">
        <v>658</v>
      </c>
      <c r="C12" s="85">
        <v>3</v>
      </c>
      <c r="D12" s="90">
        <f>IF(E12=0,0,F12/E12)</f>
        <v>0</v>
      </c>
      <c r="E12" s="91"/>
      <c r="F12" s="88"/>
      <c r="G12" s="90"/>
      <c r="H12" s="91"/>
      <c r="I12" s="88">
        <f>G12*H12</f>
        <v>0</v>
      </c>
      <c r="J12" s="88">
        <f>F12+I12</f>
        <v>0</v>
      </c>
    </row>
    <row r="13" spans="1:10" ht="14.25">
      <c r="A13" s="301"/>
      <c r="B13" s="84" t="s">
        <v>659</v>
      </c>
      <c r="C13" s="85">
        <v>4</v>
      </c>
      <c r="D13" s="86" t="s">
        <v>656</v>
      </c>
      <c r="E13" s="91" t="s">
        <v>656</v>
      </c>
      <c r="F13" s="88">
        <f>F10+F11-F12</f>
        <v>0</v>
      </c>
      <c r="G13" s="85" t="s">
        <v>656</v>
      </c>
      <c r="H13" s="91" t="s">
        <v>656</v>
      </c>
      <c r="I13" s="88">
        <f>I10+I11-I12</f>
        <v>0</v>
      </c>
      <c r="J13" s="88">
        <f>J10+J11-J12</f>
        <v>0</v>
      </c>
    </row>
    <row r="14" spans="1:10" ht="14.25">
      <c r="A14" s="296" t="s">
        <v>660</v>
      </c>
      <c r="B14" s="84" t="s">
        <v>655</v>
      </c>
      <c r="C14" s="85">
        <v>5</v>
      </c>
      <c r="D14" s="86" t="s">
        <v>656</v>
      </c>
      <c r="E14" s="87" t="s">
        <v>656</v>
      </c>
      <c r="F14" s="88"/>
      <c r="G14" s="89" t="s">
        <v>656</v>
      </c>
      <c r="H14" s="87" t="s">
        <v>656</v>
      </c>
      <c r="I14" s="88"/>
      <c r="J14" s="88">
        <f>F14+I14</f>
        <v>0</v>
      </c>
    </row>
    <row r="15" spans="1:10" ht="14.25">
      <c r="A15" s="300"/>
      <c r="B15" s="84" t="s">
        <v>657</v>
      </c>
      <c r="C15" s="85">
        <v>6</v>
      </c>
      <c r="D15" s="90">
        <f>IF(E15=0,0,F15/E15)</f>
        <v>0</v>
      </c>
      <c r="E15" s="91"/>
      <c r="F15" s="88"/>
      <c r="G15" s="90"/>
      <c r="H15" s="91"/>
      <c r="I15" s="88">
        <f>G15*H15</f>
        <v>0</v>
      </c>
      <c r="J15" s="88">
        <f>F15+I15</f>
        <v>0</v>
      </c>
    </row>
    <row r="16" spans="1:10" ht="14.25">
      <c r="A16" s="300"/>
      <c r="B16" s="84" t="s">
        <v>658</v>
      </c>
      <c r="C16" s="85">
        <v>7</v>
      </c>
      <c r="D16" s="90">
        <f>IF(E16=0,0,F16/E16)</f>
        <v>0</v>
      </c>
      <c r="E16" s="91"/>
      <c r="F16" s="88"/>
      <c r="G16" s="90"/>
      <c r="H16" s="91"/>
      <c r="I16" s="88">
        <f>G16*H16</f>
        <v>0</v>
      </c>
      <c r="J16" s="88">
        <f>F16+I16</f>
        <v>0</v>
      </c>
    </row>
    <row r="17" spans="1:10" ht="14.25">
      <c r="A17" s="301"/>
      <c r="B17" s="84" t="s">
        <v>659</v>
      </c>
      <c r="C17" s="85">
        <v>8</v>
      </c>
      <c r="D17" s="86" t="s">
        <v>656</v>
      </c>
      <c r="E17" s="91" t="s">
        <v>656</v>
      </c>
      <c r="F17" s="88">
        <f>F14+F15-F16</f>
        <v>0</v>
      </c>
      <c r="G17" s="85" t="s">
        <v>656</v>
      </c>
      <c r="H17" s="91" t="s">
        <v>656</v>
      </c>
      <c r="I17" s="88">
        <f>I14+I15-I16</f>
        <v>0</v>
      </c>
      <c r="J17" s="88">
        <f>J14+J15-J16</f>
        <v>0</v>
      </c>
    </row>
    <row r="18" spans="1:10" ht="14.25">
      <c r="A18" s="296" t="s">
        <v>661</v>
      </c>
      <c r="B18" s="84" t="s">
        <v>655</v>
      </c>
      <c r="C18" s="85">
        <v>9</v>
      </c>
      <c r="D18" s="86" t="s">
        <v>656</v>
      </c>
      <c r="E18" s="91" t="s">
        <v>656</v>
      </c>
      <c r="F18" s="88"/>
      <c r="G18" s="86" t="s">
        <v>656</v>
      </c>
      <c r="H18" s="91" t="s">
        <v>656</v>
      </c>
      <c r="I18" s="88"/>
      <c r="J18" s="88">
        <f>F18+I18</f>
        <v>0</v>
      </c>
    </row>
    <row r="19" spans="1:10" ht="14.25">
      <c r="A19" s="300"/>
      <c r="B19" s="84" t="s">
        <v>662</v>
      </c>
      <c r="C19" s="85">
        <v>10</v>
      </c>
      <c r="D19" s="90">
        <f>IF(E19=0,0,F19/E19)</f>
        <v>0</v>
      </c>
      <c r="E19" s="91"/>
      <c r="F19" s="88"/>
      <c r="G19" s="90"/>
      <c r="H19" s="91"/>
      <c r="I19" s="88">
        <f>G19*H19</f>
        <v>0</v>
      </c>
      <c r="J19" s="88">
        <f>F19+I19</f>
        <v>0</v>
      </c>
    </row>
    <row r="20" spans="1:10" ht="14.25">
      <c r="A20" s="300"/>
      <c r="B20" s="92" t="s">
        <v>663</v>
      </c>
      <c r="C20" s="85">
        <v>11</v>
      </c>
      <c r="D20" s="90">
        <f>IF(E20=0,0,F20/E20)</f>
        <v>0</v>
      </c>
      <c r="E20" s="91"/>
      <c r="F20" s="88"/>
      <c r="G20" s="90"/>
      <c r="H20" s="91"/>
      <c r="I20" s="88">
        <f>G20*H20</f>
        <v>0</v>
      </c>
      <c r="J20" s="88">
        <f>F20+I20</f>
        <v>0</v>
      </c>
    </row>
    <row r="21" spans="1:10" ht="14.25">
      <c r="A21" s="300"/>
      <c r="B21" s="84" t="s">
        <v>657</v>
      </c>
      <c r="C21" s="85">
        <v>12</v>
      </c>
      <c r="D21" s="86" t="s">
        <v>656</v>
      </c>
      <c r="E21" s="91" t="s">
        <v>656</v>
      </c>
      <c r="F21" s="88">
        <f>IF(F19-F20&gt;0,F19-F20,0)</f>
        <v>0</v>
      </c>
      <c r="G21" s="86" t="s">
        <v>656</v>
      </c>
      <c r="H21" s="91" t="s">
        <v>656</v>
      </c>
      <c r="I21" s="88">
        <f>J21-F21</f>
        <v>0</v>
      </c>
      <c r="J21" s="88">
        <f>IF(J19-J20&gt;0,J19-J20,0)</f>
        <v>0</v>
      </c>
    </row>
    <row r="22" spans="1:10" ht="14.25">
      <c r="A22" s="300"/>
      <c r="B22" s="84" t="s">
        <v>664</v>
      </c>
      <c r="C22" s="85">
        <v>13</v>
      </c>
      <c r="D22" s="86" t="s">
        <v>656</v>
      </c>
      <c r="E22" s="91" t="s">
        <v>656</v>
      </c>
      <c r="F22" s="88"/>
      <c r="G22" s="86" t="s">
        <v>656</v>
      </c>
      <c r="H22" s="91" t="s">
        <v>656</v>
      </c>
      <c r="I22" s="88"/>
      <c r="J22" s="88">
        <f>F22+I22</f>
        <v>0</v>
      </c>
    </row>
    <row r="23" spans="1:10" ht="14.25">
      <c r="A23" s="301"/>
      <c r="B23" s="84" t="s">
        <v>659</v>
      </c>
      <c r="C23" s="85">
        <v>14</v>
      </c>
      <c r="D23" s="86" t="s">
        <v>656</v>
      </c>
      <c r="E23" s="91" t="s">
        <v>656</v>
      </c>
      <c r="F23" s="88">
        <f>F18+F21-F22</f>
        <v>0</v>
      </c>
      <c r="G23" s="86" t="s">
        <v>656</v>
      </c>
      <c r="H23" s="91" t="s">
        <v>656</v>
      </c>
      <c r="I23" s="88">
        <f>I18+I21-I22</f>
        <v>0</v>
      </c>
      <c r="J23" s="88">
        <f>J18+J21-J22</f>
        <v>0</v>
      </c>
    </row>
    <row r="24" spans="1:10" ht="14.25">
      <c r="A24" s="296" t="s">
        <v>665</v>
      </c>
      <c r="B24" s="84" t="s">
        <v>655</v>
      </c>
      <c r="C24" s="85">
        <v>15</v>
      </c>
      <c r="D24" s="86" t="s">
        <v>656</v>
      </c>
      <c r="E24" s="87" t="s">
        <v>656</v>
      </c>
      <c r="F24" s="88"/>
      <c r="G24" s="89" t="s">
        <v>656</v>
      </c>
      <c r="H24" s="87" t="s">
        <v>656</v>
      </c>
      <c r="I24" s="88"/>
      <c r="J24" s="88">
        <f>F24+I24</f>
        <v>0</v>
      </c>
    </row>
    <row r="25" spans="1:10" ht="14.25">
      <c r="A25" s="300"/>
      <c r="B25" s="84" t="s">
        <v>657</v>
      </c>
      <c r="C25" s="85">
        <v>16</v>
      </c>
      <c r="D25" s="90">
        <f>IF(E25=0,0,F25/E25)</f>
        <v>0</v>
      </c>
      <c r="E25" s="91"/>
      <c r="F25" s="88"/>
      <c r="G25" s="90"/>
      <c r="H25" s="91"/>
      <c r="I25" s="88">
        <f>G25*H25</f>
        <v>0</v>
      </c>
      <c r="J25" s="88">
        <f>F25+I25</f>
        <v>0</v>
      </c>
    </row>
    <row r="26" spans="1:10" ht="14.25">
      <c r="A26" s="300"/>
      <c r="B26" s="84" t="s">
        <v>658</v>
      </c>
      <c r="C26" s="85">
        <v>17</v>
      </c>
      <c r="D26" s="90">
        <f>IF(E26=0,0,F26/E26)</f>
        <v>0</v>
      </c>
      <c r="E26" s="91"/>
      <c r="F26" s="88"/>
      <c r="G26" s="90"/>
      <c r="H26" s="91"/>
      <c r="I26" s="88">
        <f>G26*H26</f>
        <v>0</v>
      </c>
      <c r="J26" s="88">
        <f>F26+I26</f>
        <v>0</v>
      </c>
    </row>
    <row r="27" spans="1:10" ht="14.25">
      <c r="A27" s="301"/>
      <c r="B27" s="84" t="s">
        <v>659</v>
      </c>
      <c r="C27" s="85">
        <v>18</v>
      </c>
      <c r="D27" s="86" t="s">
        <v>656</v>
      </c>
      <c r="E27" s="91" t="s">
        <v>656</v>
      </c>
      <c r="F27" s="88">
        <f>F24+F25-F26</f>
        <v>0</v>
      </c>
      <c r="G27" s="85" t="s">
        <v>656</v>
      </c>
      <c r="H27" s="91" t="s">
        <v>656</v>
      </c>
      <c r="I27" s="88">
        <f>I24+I25-I26</f>
        <v>0</v>
      </c>
      <c r="J27" s="88">
        <f>J24+J25-J26</f>
        <v>0</v>
      </c>
    </row>
    <row r="28" spans="1:10" ht="14.25">
      <c r="A28" s="296" t="s">
        <v>666</v>
      </c>
      <c r="B28" s="84" t="s">
        <v>655</v>
      </c>
      <c r="C28" s="85">
        <v>19</v>
      </c>
      <c r="D28" s="86" t="s">
        <v>656</v>
      </c>
      <c r="E28" s="87" t="s">
        <v>656</v>
      </c>
      <c r="F28" s="88"/>
      <c r="G28" s="89" t="s">
        <v>656</v>
      </c>
      <c r="H28" s="87" t="s">
        <v>656</v>
      </c>
      <c r="I28" s="88"/>
      <c r="J28" s="88">
        <f>F28+I28</f>
        <v>0</v>
      </c>
    </row>
    <row r="29" spans="1:10" ht="14.25">
      <c r="A29" s="300"/>
      <c r="B29" s="84" t="s">
        <v>657</v>
      </c>
      <c r="C29" s="85">
        <v>20</v>
      </c>
      <c r="D29" s="90">
        <f>IF(E29=0,0,F29/E29)</f>
        <v>0</v>
      </c>
      <c r="E29" s="91"/>
      <c r="F29" s="88"/>
      <c r="G29" s="90"/>
      <c r="H29" s="91"/>
      <c r="I29" s="88">
        <f>G29*H29</f>
        <v>0</v>
      </c>
      <c r="J29" s="88">
        <f>F29+I29</f>
        <v>0</v>
      </c>
    </row>
    <row r="30" spans="1:10" ht="14.25">
      <c r="A30" s="300"/>
      <c r="B30" s="84" t="s">
        <v>658</v>
      </c>
      <c r="C30" s="85">
        <v>21</v>
      </c>
      <c r="D30" s="90">
        <f>IF(E30=0,0,F30/E30)</f>
        <v>0</v>
      </c>
      <c r="E30" s="91"/>
      <c r="F30" s="88"/>
      <c r="G30" s="90"/>
      <c r="H30" s="91"/>
      <c r="I30" s="88">
        <f>G30*H30</f>
        <v>0</v>
      </c>
      <c r="J30" s="88">
        <f>F30+I30</f>
        <v>0</v>
      </c>
    </row>
    <row r="31" spans="1:10" ht="14.25">
      <c r="A31" s="301"/>
      <c r="B31" s="84" t="s">
        <v>659</v>
      </c>
      <c r="C31" s="85">
        <v>22</v>
      </c>
      <c r="D31" s="86" t="s">
        <v>656</v>
      </c>
      <c r="E31" s="91" t="s">
        <v>656</v>
      </c>
      <c r="F31" s="88">
        <f>F28+F29-F30</f>
        <v>0</v>
      </c>
      <c r="G31" s="85" t="s">
        <v>656</v>
      </c>
      <c r="H31" s="91" t="s">
        <v>656</v>
      </c>
      <c r="I31" s="88">
        <f>I28+I29-I30</f>
        <v>0</v>
      </c>
      <c r="J31" s="88">
        <f>J28+J29-J30</f>
        <v>0</v>
      </c>
    </row>
    <row r="32" spans="1:10" ht="14.25">
      <c r="A32" s="296" t="s">
        <v>667</v>
      </c>
      <c r="B32" s="84" t="s">
        <v>655</v>
      </c>
      <c r="C32" s="85">
        <v>23</v>
      </c>
      <c r="D32" s="86" t="s">
        <v>656</v>
      </c>
      <c r="E32" s="87" t="s">
        <v>656</v>
      </c>
      <c r="F32" s="88"/>
      <c r="G32" s="89" t="s">
        <v>656</v>
      </c>
      <c r="H32" s="87" t="s">
        <v>656</v>
      </c>
      <c r="I32" s="88"/>
      <c r="J32" s="88">
        <f>F32+I32</f>
        <v>0</v>
      </c>
    </row>
    <row r="33" spans="1:10" ht="14.25">
      <c r="A33" s="300"/>
      <c r="B33" s="84" t="s">
        <v>657</v>
      </c>
      <c r="C33" s="85">
        <v>24</v>
      </c>
      <c r="D33" s="90">
        <f>IF(E33=0,0,F33/E33)</f>
        <v>0</v>
      </c>
      <c r="E33" s="91"/>
      <c r="F33" s="88"/>
      <c r="G33" s="90"/>
      <c r="H33" s="91"/>
      <c r="I33" s="88">
        <f>G33*H33</f>
        <v>0</v>
      </c>
      <c r="J33" s="88">
        <f>F33+I33</f>
        <v>0</v>
      </c>
    </row>
    <row r="34" spans="1:10" ht="14.25">
      <c r="A34" s="300"/>
      <c r="B34" s="84" t="s">
        <v>658</v>
      </c>
      <c r="C34" s="85">
        <v>25</v>
      </c>
      <c r="D34" s="90">
        <f>IF(E34=0,0,F34/E34)</f>
        <v>0</v>
      </c>
      <c r="E34" s="91"/>
      <c r="F34" s="88"/>
      <c r="G34" s="90"/>
      <c r="H34" s="91"/>
      <c r="I34" s="88">
        <f>G34*H34</f>
        <v>0</v>
      </c>
      <c r="J34" s="88">
        <f>F34+I34</f>
        <v>0</v>
      </c>
    </row>
    <row r="35" spans="1:10" ht="14.25">
      <c r="A35" s="301"/>
      <c r="B35" s="84" t="s">
        <v>659</v>
      </c>
      <c r="C35" s="85">
        <v>26</v>
      </c>
      <c r="D35" s="86" t="s">
        <v>656</v>
      </c>
      <c r="E35" s="91" t="s">
        <v>656</v>
      </c>
      <c r="F35" s="88">
        <f>F32+F33-F34</f>
        <v>0</v>
      </c>
      <c r="G35" s="85" t="s">
        <v>656</v>
      </c>
      <c r="H35" s="91" t="s">
        <v>656</v>
      </c>
      <c r="I35" s="88">
        <f>I32+I33-I34</f>
        <v>0</v>
      </c>
      <c r="J35" s="88">
        <f>J32+J33-J34</f>
        <v>0</v>
      </c>
    </row>
    <row r="36" spans="1:10" ht="14.25">
      <c r="A36" s="296" t="s">
        <v>668</v>
      </c>
      <c r="B36" s="84" t="s">
        <v>655</v>
      </c>
      <c r="C36" s="85">
        <v>27</v>
      </c>
      <c r="D36" s="86" t="s">
        <v>656</v>
      </c>
      <c r="E36" s="87" t="s">
        <v>656</v>
      </c>
      <c r="F36" s="88"/>
      <c r="G36" s="89" t="s">
        <v>656</v>
      </c>
      <c r="H36" s="87" t="s">
        <v>656</v>
      </c>
      <c r="I36" s="88"/>
      <c r="J36" s="88">
        <f>F36+I36</f>
        <v>0</v>
      </c>
    </row>
    <row r="37" spans="1:10" ht="14.25">
      <c r="A37" s="300"/>
      <c r="B37" s="84" t="s">
        <v>657</v>
      </c>
      <c r="C37" s="85">
        <v>28</v>
      </c>
      <c r="D37" s="90">
        <f>IF(E37=0,0,F37/E37)</f>
        <v>0</v>
      </c>
      <c r="E37" s="91"/>
      <c r="F37" s="88"/>
      <c r="G37" s="90"/>
      <c r="H37" s="91"/>
      <c r="I37" s="88">
        <f>G37*H37</f>
        <v>0</v>
      </c>
      <c r="J37" s="88">
        <f>F37+I37</f>
        <v>0</v>
      </c>
    </row>
    <row r="38" spans="1:10" ht="14.25">
      <c r="A38" s="300"/>
      <c r="B38" s="84" t="s">
        <v>658</v>
      </c>
      <c r="C38" s="85">
        <v>29</v>
      </c>
      <c r="D38" s="90">
        <f>IF(E38=0,0,F38/E38)</f>
        <v>0</v>
      </c>
      <c r="E38" s="91"/>
      <c r="F38" s="88"/>
      <c r="G38" s="90"/>
      <c r="H38" s="91"/>
      <c r="I38" s="88">
        <f>G38*H38</f>
        <v>0</v>
      </c>
      <c r="J38" s="88">
        <f>F38+I38</f>
        <v>0</v>
      </c>
    </row>
    <row r="39" spans="1:10" ht="14.25">
      <c r="A39" s="301"/>
      <c r="B39" s="84" t="s">
        <v>659</v>
      </c>
      <c r="C39" s="85">
        <v>30</v>
      </c>
      <c r="D39" s="86" t="s">
        <v>656</v>
      </c>
      <c r="E39" s="91" t="s">
        <v>656</v>
      </c>
      <c r="F39" s="88">
        <f>F36+F37-F38</f>
        <v>0</v>
      </c>
      <c r="G39" s="85" t="s">
        <v>656</v>
      </c>
      <c r="H39" s="91" t="s">
        <v>656</v>
      </c>
      <c r="I39" s="88">
        <f>I36+I37-I38</f>
        <v>0</v>
      </c>
      <c r="J39" s="88">
        <f>J36+J37-J38</f>
        <v>0</v>
      </c>
    </row>
    <row r="40" spans="1:10" ht="14.25">
      <c r="A40" s="296" t="s">
        <v>669</v>
      </c>
      <c r="B40" s="84" t="s">
        <v>655</v>
      </c>
      <c r="C40" s="85">
        <v>31</v>
      </c>
      <c r="D40" s="86" t="s">
        <v>656</v>
      </c>
      <c r="E40" s="87" t="s">
        <v>656</v>
      </c>
      <c r="F40" s="88"/>
      <c r="G40" s="89" t="s">
        <v>656</v>
      </c>
      <c r="H40" s="87" t="s">
        <v>656</v>
      </c>
      <c r="I40" s="88"/>
      <c r="J40" s="88">
        <f>F40+I40</f>
        <v>0</v>
      </c>
    </row>
    <row r="41" spans="1:10" ht="14.25">
      <c r="A41" s="300"/>
      <c r="B41" s="84" t="s">
        <v>657</v>
      </c>
      <c r="C41" s="85">
        <v>32</v>
      </c>
      <c r="D41" s="90">
        <f>IF(E41=0,0,F41/E41)</f>
        <v>0</v>
      </c>
      <c r="E41" s="91"/>
      <c r="F41" s="88"/>
      <c r="G41" s="90"/>
      <c r="H41" s="91"/>
      <c r="I41" s="88">
        <f>G41*H41</f>
        <v>0</v>
      </c>
      <c r="J41" s="88">
        <f>F41+I41</f>
        <v>0</v>
      </c>
    </row>
    <row r="42" spans="1:10" ht="14.25">
      <c r="A42" s="300"/>
      <c r="B42" s="84" t="s">
        <v>658</v>
      </c>
      <c r="C42" s="85">
        <v>33</v>
      </c>
      <c r="D42" s="90">
        <f>IF(E42=0,0,F42/E42)</f>
        <v>0</v>
      </c>
      <c r="E42" s="91"/>
      <c r="F42" s="88"/>
      <c r="G42" s="90"/>
      <c r="H42" s="91"/>
      <c r="I42" s="88">
        <f>G42*H42</f>
        <v>0</v>
      </c>
      <c r="J42" s="88">
        <f>F42+I42</f>
        <v>0</v>
      </c>
    </row>
    <row r="43" spans="1:10" ht="14.25">
      <c r="A43" s="301"/>
      <c r="B43" s="84" t="s">
        <v>659</v>
      </c>
      <c r="C43" s="85">
        <v>34</v>
      </c>
      <c r="D43" s="86" t="s">
        <v>656</v>
      </c>
      <c r="E43" s="91" t="s">
        <v>656</v>
      </c>
      <c r="F43" s="88">
        <f>F40+F41-F42</f>
        <v>0</v>
      </c>
      <c r="G43" s="85" t="s">
        <v>656</v>
      </c>
      <c r="H43" s="91" t="s">
        <v>656</v>
      </c>
      <c r="I43" s="88">
        <f>I40+I41-I42</f>
        <v>0</v>
      </c>
      <c r="J43" s="88">
        <f>J40+J41-J42</f>
        <v>0</v>
      </c>
    </row>
    <row r="44" spans="1:10" ht="14.25">
      <c r="A44" s="296" t="s">
        <v>670</v>
      </c>
      <c r="B44" s="84" t="s">
        <v>655</v>
      </c>
      <c r="C44" s="85">
        <v>35</v>
      </c>
      <c r="D44" s="86" t="s">
        <v>656</v>
      </c>
      <c r="E44" s="87" t="s">
        <v>656</v>
      </c>
      <c r="F44" s="88"/>
      <c r="G44" s="89" t="s">
        <v>656</v>
      </c>
      <c r="H44" s="87" t="s">
        <v>656</v>
      </c>
      <c r="I44" s="88"/>
      <c r="J44" s="88">
        <f>F44+I44</f>
        <v>0</v>
      </c>
    </row>
    <row r="45" spans="1:10" ht="14.25">
      <c r="A45" s="300"/>
      <c r="B45" s="84" t="s">
        <v>657</v>
      </c>
      <c r="C45" s="85">
        <v>36</v>
      </c>
      <c r="D45" s="90">
        <f>IF(E45=0,0,F45/E45)</f>
        <v>0</v>
      </c>
      <c r="E45" s="91"/>
      <c r="F45" s="88"/>
      <c r="G45" s="90"/>
      <c r="H45" s="91"/>
      <c r="I45" s="88">
        <f>G45*H45</f>
        <v>0</v>
      </c>
      <c r="J45" s="88">
        <f>F45+I45</f>
        <v>0</v>
      </c>
    </row>
    <row r="46" spans="1:10" ht="14.25">
      <c r="A46" s="300"/>
      <c r="B46" s="84" t="s">
        <v>658</v>
      </c>
      <c r="C46" s="85">
        <v>37</v>
      </c>
      <c r="D46" s="90">
        <f>IF(E46=0,0,F46/E46)</f>
        <v>0</v>
      </c>
      <c r="E46" s="91"/>
      <c r="F46" s="88"/>
      <c r="G46" s="90"/>
      <c r="H46" s="91"/>
      <c r="I46" s="88">
        <f>G46*H46</f>
        <v>0</v>
      </c>
      <c r="J46" s="88">
        <f>F46+I46</f>
        <v>0</v>
      </c>
    </row>
    <row r="47" spans="1:10" ht="14.25">
      <c r="A47" s="301"/>
      <c r="B47" s="84" t="s">
        <v>659</v>
      </c>
      <c r="C47" s="85">
        <v>38</v>
      </c>
      <c r="D47" s="86" t="s">
        <v>656</v>
      </c>
      <c r="E47" s="91" t="s">
        <v>656</v>
      </c>
      <c r="F47" s="88">
        <f>F44+F45-F46</f>
        <v>0</v>
      </c>
      <c r="G47" s="85" t="s">
        <v>656</v>
      </c>
      <c r="H47" s="91" t="s">
        <v>656</v>
      </c>
      <c r="I47" s="88">
        <f>I44+I45-I46</f>
        <v>0</v>
      </c>
      <c r="J47" s="88">
        <f>J44+J45-J46</f>
        <v>0</v>
      </c>
    </row>
    <row r="48" spans="1:10" ht="14.25">
      <c r="A48" s="296" t="s">
        <v>671</v>
      </c>
      <c r="B48" s="84" t="s">
        <v>655</v>
      </c>
      <c r="C48" s="85">
        <v>39</v>
      </c>
      <c r="D48" s="86" t="s">
        <v>656</v>
      </c>
      <c r="E48" s="87" t="s">
        <v>656</v>
      </c>
      <c r="F48" s="88"/>
      <c r="G48" s="89" t="s">
        <v>656</v>
      </c>
      <c r="H48" s="87" t="s">
        <v>656</v>
      </c>
      <c r="I48" s="88"/>
      <c r="J48" s="88">
        <f>F48+I48</f>
        <v>0</v>
      </c>
    </row>
    <row r="49" spans="1:10" ht="14.25">
      <c r="A49" s="300"/>
      <c r="B49" s="84" t="s">
        <v>657</v>
      </c>
      <c r="C49" s="85">
        <v>40</v>
      </c>
      <c r="D49" s="90">
        <f>IF(E49=0,0,F49/E49)</f>
        <v>0</v>
      </c>
      <c r="E49" s="91"/>
      <c r="F49" s="88"/>
      <c r="G49" s="90"/>
      <c r="H49" s="91"/>
      <c r="I49" s="88">
        <f>G49*H49</f>
        <v>0</v>
      </c>
      <c r="J49" s="88">
        <f>F49+I49</f>
        <v>0</v>
      </c>
    </row>
    <row r="50" spans="1:10" ht="14.25">
      <c r="A50" s="300"/>
      <c r="B50" s="84" t="s">
        <v>658</v>
      </c>
      <c r="C50" s="85">
        <v>41</v>
      </c>
      <c r="D50" s="90">
        <f>IF(E50=0,0,F50/E50)</f>
        <v>0</v>
      </c>
      <c r="E50" s="91"/>
      <c r="F50" s="88"/>
      <c r="G50" s="90"/>
      <c r="H50" s="91"/>
      <c r="I50" s="88">
        <f>G50*H50</f>
        <v>0</v>
      </c>
      <c r="J50" s="88">
        <f>F50+I50</f>
        <v>0</v>
      </c>
    </row>
    <row r="51" spans="1:10" ht="14.25">
      <c r="A51" s="301"/>
      <c r="B51" s="84" t="s">
        <v>659</v>
      </c>
      <c r="C51" s="85">
        <v>42</v>
      </c>
      <c r="D51" s="86" t="s">
        <v>656</v>
      </c>
      <c r="E51" s="91" t="s">
        <v>656</v>
      </c>
      <c r="F51" s="88">
        <f>F48+F49-F50</f>
        <v>0</v>
      </c>
      <c r="G51" s="85" t="s">
        <v>656</v>
      </c>
      <c r="H51" s="91" t="s">
        <v>656</v>
      </c>
      <c r="I51" s="88">
        <f>I48+I49-I50</f>
        <v>0</v>
      </c>
      <c r="J51" s="88">
        <f>J48+J49-J50</f>
        <v>0</v>
      </c>
    </row>
    <row r="52" spans="1:10" ht="14.25">
      <c r="A52" s="296" t="s">
        <v>672</v>
      </c>
      <c r="B52" s="84" t="s">
        <v>655</v>
      </c>
      <c r="C52" s="85">
        <v>43</v>
      </c>
      <c r="D52" s="86" t="s">
        <v>656</v>
      </c>
      <c r="E52" s="87" t="s">
        <v>656</v>
      </c>
      <c r="F52" s="88"/>
      <c r="G52" s="89" t="s">
        <v>656</v>
      </c>
      <c r="H52" s="87" t="s">
        <v>656</v>
      </c>
      <c r="I52" s="88"/>
      <c r="J52" s="88">
        <f>F52+I52</f>
        <v>0</v>
      </c>
    </row>
    <row r="53" spans="1:10" ht="14.25">
      <c r="A53" s="300"/>
      <c r="B53" s="84" t="s">
        <v>657</v>
      </c>
      <c r="C53" s="85">
        <v>44</v>
      </c>
      <c r="D53" s="90">
        <f>IF(E53=0,0,F53/E53)</f>
        <v>0</v>
      </c>
      <c r="E53" s="91"/>
      <c r="F53" s="88"/>
      <c r="G53" s="90"/>
      <c r="H53" s="91"/>
      <c r="I53" s="88">
        <f>G53*H53</f>
        <v>0</v>
      </c>
      <c r="J53" s="88">
        <f>F53+I53</f>
        <v>0</v>
      </c>
    </row>
    <row r="54" spans="1:10" ht="14.25">
      <c r="A54" s="300"/>
      <c r="B54" s="84" t="s">
        <v>658</v>
      </c>
      <c r="C54" s="85">
        <v>45</v>
      </c>
      <c r="D54" s="90">
        <f>IF(E54=0,0,F54/E54)</f>
        <v>0</v>
      </c>
      <c r="E54" s="91"/>
      <c r="F54" s="88"/>
      <c r="G54" s="90"/>
      <c r="H54" s="91"/>
      <c r="I54" s="88">
        <f>G54*H54</f>
        <v>0</v>
      </c>
      <c r="J54" s="88">
        <f>F54+I54</f>
        <v>0</v>
      </c>
    </row>
    <row r="55" spans="1:10" ht="14.25">
      <c r="A55" s="301"/>
      <c r="B55" s="84" t="s">
        <v>659</v>
      </c>
      <c r="C55" s="85">
        <v>46</v>
      </c>
      <c r="D55" s="86" t="s">
        <v>656</v>
      </c>
      <c r="E55" s="91" t="s">
        <v>656</v>
      </c>
      <c r="F55" s="88">
        <f>F52+F53-F54</f>
        <v>0</v>
      </c>
      <c r="G55" s="85" t="s">
        <v>656</v>
      </c>
      <c r="H55" s="91" t="s">
        <v>656</v>
      </c>
      <c r="I55" s="88">
        <f>I52+I53-I54</f>
        <v>0</v>
      </c>
      <c r="J55" s="88">
        <f>J52+J53-J54</f>
        <v>0</v>
      </c>
    </row>
    <row r="56" spans="1:10" ht="14.25">
      <c r="A56" s="296" t="s">
        <v>673</v>
      </c>
      <c r="B56" s="84" t="s">
        <v>655</v>
      </c>
      <c r="C56" s="85">
        <v>47</v>
      </c>
      <c r="D56" s="86" t="s">
        <v>656</v>
      </c>
      <c r="E56" s="87" t="s">
        <v>656</v>
      </c>
      <c r="F56" s="88"/>
      <c r="G56" s="89" t="s">
        <v>656</v>
      </c>
      <c r="H56" s="87" t="s">
        <v>656</v>
      </c>
      <c r="I56" s="88"/>
      <c r="J56" s="88">
        <f>F56+I56</f>
        <v>0</v>
      </c>
    </row>
    <row r="57" spans="1:10" ht="14.25">
      <c r="A57" s="300"/>
      <c r="B57" s="84" t="s">
        <v>657</v>
      </c>
      <c r="C57" s="85">
        <v>48</v>
      </c>
      <c r="D57" s="90">
        <f>IF(E57=0,0,F57/E57)</f>
        <v>0</v>
      </c>
      <c r="E57" s="91"/>
      <c r="F57" s="88"/>
      <c r="G57" s="90"/>
      <c r="H57" s="91"/>
      <c r="I57" s="88">
        <f>G57*H57</f>
        <v>0</v>
      </c>
      <c r="J57" s="88">
        <f>F57+I57</f>
        <v>0</v>
      </c>
    </row>
    <row r="58" spans="1:10" ht="14.25">
      <c r="A58" s="300"/>
      <c r="B58" s="84" t="s">
        <v>658</v>
      </c>
      <c r="C58" s="85">
        <v>49</v>
      </c>
      <c r="D58" s="90">
        <f>IF(E58=0,0,F58/E58)</f>
        <v>0</v>
      </c>
      <c r="E58" s="91"/>
      <c r="F58" s="88"/>
      <c r="G58" s="90"/>
      <c r="H58" s="91"/>
      <c r="I58" s="88">
        <f>G58*H58</f>
        <v>0</v>
      </c>
      <c r="J58" s="88">
        <f>F58+I58</f>
        <v>0</v>
      </c>
    </row>
    <row r="59" spans="1:10" ht="14.25">
      <c r="A59" s="301"/>
      <c r="B59" s="84" t="s">
        <v>659</v>
      </c>
      <c r="C59" s="85">
        <v>50</v>
      </c>
      <c r="D59" s="86" t="s">
        <v>656</v>
      </c>
      <c r="E59" s="91" t="s">
        <v>656</v>
      </c>
      <c r="F59" s="88">
        <f>F56+F57-F58</f>
        <v>0</v>
      </c>
      <c r="G59" s="85" t="s">
        <v>656</v>
      </c>
      <c r="H59" s="91" t="s">
        <v>656</v>
      </c>
      <c r="I59" s="88">
        <f>I56+I57-I58</f>
        <v>0</v>
      </c>
      <c r="J59" s="88">
        <f>J56+J57-J58</f>
        <v>0</v>
      </c>
    </row>
    <row r="60" spans="1:10" ht="14.25">
      <c r="A60" s="296" t="s">
        <v>674</v>
      </c>
      <c r="B60" s="84" t="s">
        <v>655</v>
      </c>
      <c r="C60" s="85">
        <v>51</v>
      </c>
      <c r="D60" s="86" t="s">
        <v>656</v>
      </c>
      <c r="E60" s="87" t="s">
        <v>656</v>
      </c>
      <c r="F60" s="88"/>
      <c r="G60" s="89" t="s">
        <v>656</v>
      </c>
      <c r="H60" s="87" t="s">
        <v>656</v>
      </c>
      <c r="I60" s="88"/>
      <c r="J60" s="88">
        <f>F60+I60</f>
        <v>0</v>
      </c>
    </row>
    <row r="61" spans="1:10" ht="14.25">
      <c r="A61" s="300"/>
      <c r="B61" s="84" t="s">
        <v>657</v>
      </c>
      <c r="C61" s="85">
        <v>52</v>
      </c>
      <c r="D61" s="90">
        <f>IF(E61=0,0,F61/E61)</f>
        <v>0</v>
      </c>
      <c r="E61" s="91"/>
      <c r="F61" s="88"/>
      <c r="G61" s="90"/>
      <c r="H61" s="91"/>
      <c r="I61" s="88">
        <f>G61*H61</f>
        <v>0</v>
      </c>
      <c r="J61" s="88">
        <f>F61+I61</f>
        <v>0</v>
      </c>
    </row>
    <row r="62" spans="1:10" ht="14.25">
      <c r="A62" s="300"/>
      <c r="B62" s="84" t="s">
        <v>658</v>
      </c>
      <c r="C62" s="85">
        <v>53</v>
      </c>
      <c r="D62" s="90">
        <f>IF(E62=0,0,F62/E62)</f>
        <v>0</v>
      </c>
      <c r="E62" s="91"/>
      <c r="F62" s="88"/>
      <c r="G62" s="90"/>
      <c r="H62" s="91"/>
      <c r="I62" s="88">
        <f>G62*H62</f>
        <v>0</v>
      </c>
      <c r="J62" s="88">
        <f>F62+I62</f>
        <v>0</v>
      </c>
    </row>
    <row r="63" spans="1:10" ht="14.25">
      <c r="A63" s="301"/>
      <c r="B63" s="84" t="s">
        <v>659</v>
      </c>
      <c r="C63" s="85">
        <v>54</v>
      </c>
      <c r="D63" s="86" t="s">
        <v>656</v>
      </c>
      <c r="E63" s="91" t="s">
        <v>656</v>
      </c>
      <c r="F63" s="88">
        <f>F60+F61-F62</f>
        <v>0</v>
      </c>
      <c r="G63" s="85" t="s">
        <v>656</v>
      </c>
      <c r="H63" s="91" t="s">
        <v>656</v>
      </c>
      <c r="I63" s="88">
        <f>I60+I61-I62</f>
        <v>0</v>
      </c>
      <c r="J63" s="88">
        <f>J60+J61-J62</f>
        <v>0</v>
      </c>
    </row>
    <row r="64" spans="1:10" ht="14.25">
      <c r="A64" s="296" t="s">
        <v>675</v>
      </c>
      <c r="B64" s="84" t="s">
        <v>655</v>
      </c>
      <c r="C64" s="85">
        <v>55</v>
      </c>
      <c r="D64" s="86" t="s">
        <v>656</v>
      </c>
      <c r="E64" s="87" t="s">
        <v>656</v>
      </c>
      <c r="F64" s="88"/>
      <c r="G64" s="89" t="s">
        <v>656</v>
      </c>
      <c r="H64" s="87" t="s">
        <v>656</v>
      </c>
      <c r="I64" s="88"/>
      <c r="J64" s="88">
        <f>F64+I64</f>
        <v>0</v>
      </c>
    </row>
    <row r="65" spans="1:10" ht="14.25">
      <c r="A65" s="300"/>
      <c r="B65" s="84" t="s">
        <v>657</v>
      </c>
      <c r="C65" s="85">
        <v>56</v>
      </c>
      <c r="D65" s="90">
        <f>IF(E65=0,0,F65/E65)</f>
        <v>0</v>
      </c>
      <c r="E65" s="91"/>
      <c r="F65" s="88"/>
      <c r="G65" s="90"/>
      <c r="H65" s="91"/>
      <c r="I65" s="88">
        <f>G65*H65</f>
        <v>0</v>
      </c>
      <c r="J65" s="88">
        <f>F65+I65</f>
        <v>0</v>
      </c>
    </row>
    <row r="66" spans="1:10" ht="14.25">
      <c r="A66" s="300"/>
      <c r="B66" s="84" t="s">
        <v>658</v>
      </c>
      <c r="C66" s="85">
        <v>57</v>
      </c>
      <c r="D66" s="90">
        <f>IF(E66=0,0,F66/E66)</f>
        <v>0</v>
      </c>
      <c r="E66" s="91"/>
      <c r="F66" s="88"/>
      <c r="G66" s="90"/>
      <c r="H66" s="91"/>
      <c r="I66" s="88">
        <f>G66*H66</f>
        <v>0</v>
      </c>
      <c r="J66" s="88">
        <f>F66+I66</f>
        <v>0</v>
      </c>
    </row>
    <row r="67" spans="1:10" ht="14.25">
      <c r="A67" s="301"/>
      <c r="B67" s="84" t="s">
        <v>659</v>
      </c>
      <c r="C67" s="85">
        <v>58</v>
      </c>
      <c r="D67" s="86" t="s">
        <v>656</v>
      </c>
      <c r="E67" s="91" t="s">
        <v>656</v>
      </c>
      <c r="F67" s="88">
        <f>F64+F65-F66</f>
        <v>0</v>
      </c>
      <c r="G67" s="85" t="s">
        <v>656</v>
      </c>
      <c r="H67" s="91" t="s">
        <v>656</v>
      </c>
      <c r="I67" s="88">
        <f>I64+I65-I66</f>
        <v>0</v>
      </c>
      <c r="J67" s="88">
        <f>J64+J65-J66</f>
        <v>0</v>
      </c>
    </row>
    <row r="68" spans="1:10" ht="14.25">
      <c r="A68" s="302" t="s">
        <v>676</v>
      </c>
      <c r="B68" s="302"/>
      <c r="C68" s="302"/>
      <c r="D68" s="302"/>
      <c r="E68" s="302"/>
      <c r="F68" s="302"/>
      <c r="G68" s="302"/>
      <c r="H68" s="302"/>
      <c r="I68" s="302"/>
      <c r="J68" s="302"/>
    </row>
  </sheetData>
  <mergeCells count="24">
    <mergeCell ref="A60:A63"/>
    <mergeCell ref="A64:A67"/>
    <mergeCell ref="A68:J68"/>
    <mergeCell ref="A2:B2"/>
    <mergeCell ref="A44:A47"/>
    <mergeCell ref="A48:A51"/>
    <mergeCell ref="A52:A55"/>
    <mergeCell ref="A56:A59"/>
    <mergeCell ref="A28:A31"/>
    <mergeCell ref="A32:A35"/>
    <mergeCell ref="A36:A39"/>
    <mergeCell ref="A40:A43"/>
    <mergeCell ref="A10:A13"/>
    <mergeCell ref="A14:A17"/>
    <mergeCell ref="A18:A23"/>
    <mergeCell ref="A24:A27"/>
    <mergeCell ref="A8:B9"/>
    <mergeCell ref="C8:C9"/>
    <mergeCell ref="D8:F8"/>
    <mergeCell ref="G8:I8"/>
    <mergeCell ref="A4:J4"/>
    <mergeCell ref="A6:E7"/>
    <mergeCell ref="G6:H6"/>
    <mergeCell ref="G7:H7"/>
  </mergeCells>
  <printOptions/>
  <pageMargins left="0.7480314960629921" right="0.7480314960629921" top="0.5905511811023623" bottom="0.5905511811023623" header="0.5118110236220472" footer="0.5118110236220472"/>
  <pageSetup horizontalDpi="1200" verticalDpi="12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F5" sqref="F5:R5"/>
    </sheetView>
  </sheetViews>
  <sheetFormatPr defaultColWidth="9.00390625" defaultRowHeight="14.25"/>
  <cols>
    <col min="2" max="2" width="8.125" style="0" customWidth="1"/>
    <col min="3" max="3" width="8.75390625" style="0" customWidth="1"/>
    <col min="4" max="4" width="7.50390625" style="0" customWidth="1"/>
    <col min="5" max="5" width="7.375" style="0" customWidth="1"/>
    <col min="7" max="7" width="9.25390625" style="0" customWidth="1"/>
    <col min="8" max="8" width="10.375" style="0" customWidth="1"/>
    <col min="9" max="9" width="10.125" style="0" customWidth="1"/>
    <col min="10" max="10" width="5.75390625" style="0" hidden="1" customWidth="1"/>
    <col min="11" max="11" width="10.125" style="0" customWidth="1"/>
    <col min="12" max="12" width="0.12890625" style="0" customWidth="1"/>
    <col min="13" max="13" width="9.50390625" style="0" customWidth="1"/>
    <col min="14" max="14" width="0.12890625" style="0" customWidth="1"/>
    <col min="15" max="15" width="12.625" style="0" customWidth="1"/>
    <col min="16" max="16" width="9.00390625" style="0" hidden="1" customWidth="1"/>
    <col min="17" max="17" width="12.625" style="0" customWidth="1"/>
    <col min="18" max="18" width="0.37109375" style="0" customWidth="1"/>
  </cols>
  <sheetData>
    <row r="1" ht="19.5" customHeight="1">
      <c r="A1" t="s">
        <v>705</v>
      </c>
    </row>
    <row r="2" spans="1:18" ht="20.25">
      <c r="A2" s="312" t="s">
        <v>766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</row>
    <row r="3" spans="1:15" ht="14.25">
      <c r="A3" s="95"/>
      <c r="O3" t="s">
        <v>763</v>
      </c>
    </row>
    <row r="4" spans="1:18" ht="25.5" customHeight="1">
      <c r="A4" s="305" t="s">
        <v>750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</row>
    <row r="5" spans="1:18" ht="14.25">
      <c r="A5" s="304" t="s">
        <v>748</v>
      </c>
      <c r="B5" s="304"/>
      <c r="C5" s="304"/>
      <c r="D5" s="304"/>
      <c r="E5" s="304"/>
      <c r="F5" s="305" t="s">
        <v>703</v>
      </c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</row>
    <row r="6" spans="1:18" ht="14.25">
      <c r="A6" s="305"/>
      <c r="B6" s="305"/>
      <c r="C6" s="305"/>
      <c r="D6" s="305"/>
      <c r="E6" s="305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</row>
    <row r="7" spans="1:18" ht="14.25">
      <c r="A7" s="305" t="s">
        <v>679</v>
      </c>
      <c r="B7" s="305"/>
      <c r="C7" s="305"/>
      <c r="D7" s="305"/>
      <c r="E7" s="305"/>
      <c r="F7" s="305" t="s">
        <v>680</v>
      </c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</row>
    <row r="8" spans="1:18" ht="14.25">
      <c r="A8" s="305" t="s">
        <v>681</v>
      </c>
      <c r="B8" s="305"/>
      <c r="C8" s="305"/>
      <c r="D8" s="305"/>
      <c r="E8" s="305"/>
      <c r="F8" s="305" t="s">
        <v>682</v>
      </c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</row>
    <row r="9" spans="1:18" ht="14.25">
      <c r="A9" s="308" t="s">
        <v>683</v>
      </c>
      <c r="B9" s="116" t="s">
        <v>684</v>
      </c>
      <c r="C9" s="307"/>
      <c r="D9" s="307"/>
      <c r="E9" s="308" t="s">
        <v>685</v>
      </c>
      <c r="F9" s="308"/>
      <c r="G9" s="308"/>
      <c r="H9" s="117"/>
      <c r="I9" s="310" t="s">
        <v>686</v>
      </c>
      <c r="J9" s="310"/>
      <c r="K9" s="310"/>
      <c r="L9" s="310"/>
      <c r="M9" s="310"/>
      <c r="N9" s="310"/>
      <c r="O9" s="307"/>
      <c r="P9" s="307"/>
      <c r="Q9" s="307"/>
      <c r="R9" s="307"/>
    </row>
    <row r="10" spans="1:18" ht="14.25">
      <c r="A10" s="308"/>
      <c r="B10" s="116" t="s">
        <v>687</v>
      </c>
      <c r="C10" s="307"/>
      <c r="D10" s="307"/>
      <c r="E10" s="308" t="s">
        <v>688</v>
      </c>
      <c r="F10" s="308"/>
      <c r="G10" s="308"/>
      <c r="H10" s="117"/>
      <c r="I10" s="310" t="s">
        <v>686</v>
      </c>
      <c r="J10" s="310"/>
      <c r="K10" s="310"/>
      <c r="L10" s="310"/>
      <c r="M10" s="310"/>
      <c r="N10" s="310"/>
      <c r="O10" s="307"/>
      <c r="P10" s="307"/>
      <c r="Q10" s="307"/>
      <c r="R10" s="307"/>
    </row>
    <row r="11" spans="1:18" ht="14.25">
      <c r="A11" s="308" t="s">
        <v>689</v>
      </c>
      <c r="B11" s="308" t="s">
        <v>3</v>
      </c>
      <c r="C11" s="308"/>
      <c r="D11" s="304" t="s">
        <v>690</v>
      </c>
      <c r="E11" s="309"/>
      <c r="F11" s="309"/>
      <c r="G11" s="117" t="s">
        <v>691</v>
      </c>
      <c r="H11" s="116" t="s">
        <v>692</v>
      </c>
      <c r="I11" s="307" t="s">
        <v>691</v>
      </c>
      <c r="J11" s="307"/>
      <c r="K11" s="307" t="s">
        <v>691</v>
      </c>
      <c r="L11" s="307"/>
      <c r="M11" s="307" t="s">
        <v>693</v>
      </c>
      <c r="N11" s="307"/>
      <c r="O11" s="307" t="s">
        <v>691</v>
      </c>
      <c r="P11" s="307"/>
      <c r="Q11" s="308" t="s">
        <v>93</v>
      </c>
      <c r="R11" s="308"/>
    </row>
    <row r="12" spans="1:18" ht="14.25">
      <c r="A12" s="308"/>
      <c r="B12" s="308" t="s">
        <v>694</v>
      </c>
      <c r="C12" s="308"/>
      <c r="D12" s="307"/>
      <c r="E12" s="307"/>
      <c r="F12" s="307"/>
      <c r="G12" s="117"/>
      <c r="H12" s="117"/>
      <c r="I12" s="307"/>
      <c r="J12" s="307"/>
      <c r="K12" s="307"/>
      <c r="L12" s="307"/>
      <c r="M12" s="307"/>
      <c r="N12" s="307"/>
      <c r="O12" s="307"/>
      <c r="P12" s="307"/>
      <c r="Q12" s="307"/>
      <c r="R12" s="307"/>
    </row>
    <row r="13" spans="1:18" ht="14.25">
      <c r="A13" s="308"/>
      <c r="B13" s="308" t="s">
        <v>695</v>
      </c>
      <c r="C13" s="308"/>
      <c r="D13" s="307"/>
      <c r="E13" s="307"/>
      <c r="F13" s="307"/>
      <c r="G13" s="117"/>
      <c r="H13" s="117"/>
      <c r="I13" s="307"/>
      <c r="J13" s="307"/>
      <c r="K13" s="307"/>
      <c r="L13" s="307"/>
      <c r="M13" s="307"/>
      <c r="N13" s="307"/>
      <c r="O13" s="307"/>
      <c r="P13" s="307"/>
      <c r="Q13" s="307"/>
      <c r="R13" s="307"/>
    </row>
    <row r="14" spans="1:18" ht="21" customHeight="1">
      <c r="A14" s="308"/>
      <c r="B14" s="308" t="s">
        <v>696</v>
      </c>
      <c r="C14" s="308"/>
      <c r="D14" s="307"/>
      <c r="E14" s="307"/>
      <c r="F14" s="307"/>
      <c r="G14" s="117"/>
      <c r="H14" s="117"/>
      <c r="I14" s="307"/>
      <c r="J14" s="307"/>
      <c r="K14" s="307"/>
      <c r="L14" s="307"/>
      <c r="M14" s="307"/>
      <c r="N14" s="307"/>
      <c r="O14" s="307"/>
      <c r="P14" s="307"/>
      <c r="Q14" s="307"/>
      <c r="R14" s="307"/>
    </row>
    <row r="15" spans="1:18" ht="14.25">
      <c r="A15" s="308"/>
      <c r="B15" s="308" t="s">
        <v>697</v>
      </c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</row>
    <row r="16" spans="1:18" ht="20.25" customHeight="1">
      <c r="A16" s="118"/>
      <c r="B16" s="308" t="s">
        <v>698</v>
      </c>
      <c r="C16" s="308"/>
      <c r="D16" s="308"/>
      <c r="E16" s="308"/>
      <c r="F16" s="308"/>
      <c r="G16" s="308" t="s">
        <v>694</v>
      </c>
      <c r="H16" s="308"/>
      <c r="I16" s="308"/>
      <c r="J16" s="308" t="s">
        <v>699</v>
      </c>
      <c r="K16" s="308"/>
      <c r="L16" s="308"/>
      <c r="M16" s="308"/>
      <c r="N16" s="308"/>
      <c r="O16" s="308"/>
      <c r="P16" s="308"/>
      <c r="Q16" s="308"/>
      <c r="R16" s="308"/>
    </row>
    <row r="17" spans="1:18" ht="14.25">
      <c r="A17" s="303" t="s">
        <v>704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</row>
    <row r="18" spans="1:18" ht="14.25">
      <c r="A18" s="303"/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</row>
    <row r="19" spans="1:18" ht="14.25">
      <c r="A19" s="303"/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</row>
    <row r="20" spans="1:18" ht="14.25">
      <c r="A20" s="303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</row>
    <row r="21" spans="1:18" ht="14.25">
      <c r="A21" s="303"/>
      <c r="B21" s="308" t="s">
        <v>93</v>
      </c>
      <c r="C21" s="308"/>
      <c r="D21" s="308"/>
      <c r="E21" s="308"/>
      <c r="F21" s="308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</row>
    <row r="22" spans="1:18" ht="14.25">
      <c r="A22" s="304" t="s">
        <v>700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</row>
    <row r="23" spans="1:18" ht="14.25">
      <c r="A23" s="305" t="s">
        <v>701</v>
      </c>
      <c r="B23" s="305"/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</row>
    <row r="24" spans="1:18" ht="24.75" customHeight="1">
      <c r="A24" s="306" t="s">
        <v>702</v>
      </c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</row>
  </sheetData>
  <mergeCells count="71">
    <mergeCell ref="A2:R2"/>
    <mergeCell ref="A4:R4"/>
    <mergeCell ref="A5:E5"/>
    <mergeCell ref="F5:R5"/>
    <mergeCell ref="A6:E6"/>
    <mergeCell ref="F6:R6"/>
    <mergeCell ref="A7:E7"/>
    <mergeCell ref="F7:R7"/>
    <mergeCell ref="A8:E8"/>
    <mergeCell ref="F8:R8"/>
    <mergeCell ref="A9:A10"/>
    <mergeCell ref="C9:D10"/>
    <mergeCell ref="E9:G9"/>
    <mergeCell ref="I9:N9"/>
    <mergeCell ref="O9:R9"/>
    <mergeCell ref="E10:G10"/>
    <mergeCell ref="I10:N10"/>
    <mergeCell ref="O10:R10"/>
    <mergeCell ref="A11:A15"/>
    <mergeCell ref="B11:C11"/>
    <mergeCell ref="D11:F11"/>
    <mergeCell ref="I11:J11"/>
    <mergeCell ref="B12:C12"/>
    <mergeCell ref="D12:F12"/>
    <mergeCell ref="I12:J12"/>
    <mergeCell ref="B13:C13"/>
    <mergeCell ref="D13:F13"/>
    <mergeCell ref="I13:J13"/>
    <mergeCell ref="K11:L11"/>
    <mergeCell ref="M11:N11"/>
    <mergeCell ref="O11:P11"/>
    <mergeCell ref="Q11:R11"/>
    <mergeCell ref="K12:L12"/>
    <mergeCell ref="M12:N12"/>
    <mergeCell ref="O12:P12"/>
    <mergeCell ref="Q12:R12"/>
    <mergeCell ref="K13:L13"/>
    <mergeCell ref="M13:N13"/>
    <mergeCell ref="O13:P13"/>
    <mergeCell ref="Q13:R13"/>
    <mergeCell ref="M14:N14"/>
    <mergeCell ref="O14:P14"/>
    <mergeCell ref="Q14:R14"/>
    <mergeCell ref="B15:J15"/>
    <mergeCell ref="K15:R15"/>
    <mergeCell ref="B14:C14"/>
    <mergeCell ref="D14:F14"/>
    <mergeCell ref="I14:J14"/>
    <mergeCell ref="K14:L14"/>
    <mergeCell ref="B16:F16"/>
    <mergeCell ref="G16:I16"/>
    <mergeCell ref="J16:R16"/>
    <mergeCell ref="B17:F17"/>
    <mergeCell ref="G17:I17"/>
    <mergeCell ref="J17:R17"/>
    <mergeCell ref="B18:F18"/>
    <mergeCell ref="G18:I18"/>
    <mergeCell ref="J18:R18"/>
    <mergeCell ref="B19:F19"/>
    <mergeCell ref="G19:I19"/>
    <mergeCell ref="J19:R19"/>
    <mergeCell ref="A17:A21"/>
    <mergeCell ref="A22:R22"/>
    <mergeCell ref="A23:R23"/>
    <mergeCell ref="A24:R24"/>
    <mergeCell ref="B20:F20"/>
    <mergeCell ref="G20:I20"/>
    <mergeCell ref="J20:R20"/>
    <mergeCell ref="B21:F21"/>
    <mergeCell ref="G21:I21"/>
    <mergeCell ref="J21:R21"/>
  </mergeCells>
  <printOptions/>
  <pageMargins left="0.5511811023622047" right="0.5511811023622047" top="0.5905511811023623" bottom="0.5905511811023623" header="0.5118110236220472" footer="0.5118110236220472"/>
  <pageSetup horizontalDpi="1200" verticalDpi="12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9">
      <selection activeCell="K35" sqref="K35"/>
    </sheetView>
  </sheetViews>
  <sheetFormatPr defaultColWidth="9.00390625" defaultRowHeight="14.25"/>
  <cols>
    <col min="1" max="1" width="8.125" style="0" customWidth="1"/>
    <col min="4" max="4" width="17.25390625" style="0" customWidth="1"/>
    <col min="5" max="5" width="10.50390625" style="0" customWidth="1"/>
    <col min="6" max="6" width="13.125" style="0" customWidth="1"/>
    <col min="7" max="7" width="16.625" style="0" customWidth="1"/>
  </cols>
  <sheetData>
    <row r="1" ht="14.25">
      <c r="A1" t="s">
        <v>742</v>
      </c>
    </row>
    <row r="2" spans="1:7" ht="20.25">
      <c r="A2" s="312" t="s">
        <v>706</v>
      </c>
      <c r="B2" s="312"/>
      <c r="C2" s="312"/>
      <c r="D2" s="312"/>
      <c r="E2" s="312"/>
      <c r="F2" s="312"/>
      <c r="G2" s="312"/>
    </row>
    <row r="3" spans="1:7" ht="20.25">
      <c r="A3" s="312" t="s">
        <v>707</v>
      </c>
      <c r="B3" s="312"/>
      <c r="C3" s="312"/>
      <c r="D3" s="312"/>
      <c r="E3" s="312"/>
      <c r="F3" s="312"/>
      <c r="G3" s="312"/>
    </row>
    <row r="4" spans="1:7" ht="14.25">
      <c r="A4" s="319" t="s">
        <v>708</v>
      </c>
      <c r="B4" s="320"/>
      <c r="C4" s="320"/>
      <c r="D4" s="320"/>
      <c r="E4" s="320"/>
      <c r="F4" s="320"/>
      <c r="G4" t="s">
        <v>764</v>
      </c>
    </row>
    <row r="5" spans="1:7" ht="14.25">
      <c r="A5" s="321" t="s">
        <v>751</v>
      </c>
      <c r="B5" s="322"/>
      <c r="C5" s="322"/>
      <c r="D5" s="322"/>
      <c r="E5" s="323"/>
      <c r="F5" s="323"/>
      <c r="G5" s="324"/>
    </row>
    <row r="6" spans="1:7" ht="10.5" customHeight="1">
      <c r="A6" s="331" t="s">
        <v>748</v>
      </c>
      <c r="B6" s="332"/>
      <c r="C6" s="332"/>
      <c r="D6" s="333"/>
      <c r="E6" s="331" t="s">
        <v>709</v>
      </c>
      <c r="F6" s="332"/>
      <c r="G6" s="333"/>
    </row>
    <row r="7" spans="1:7" ht="6" customHeight="1">
      <c r="A7" s="334"/>
      <c r="B7" s="335"/>
      <c r="C7" s="335"/>
      <c r="D7" s="336"/>
      <c r="E7" s="334"/>
      <c r="F7" s="335"/>
      <c r="G7" s="336"/>
    </row>
    <row r="8" spans="1:7" ht="14.25">
      <c r="A8" s="325" t="s">
        <v>710</v>
      </c>
      <c r="B8" s="326"/>
      <c r="C8" s="326"/>
      <c r="D8" s="327"/>
      <c r="E8" s="337" t="s">
        <v>711</v>
      </c>
      <c r="F8" s="338"/>
      <c r="G8" s="339"/>
    </row>
    <row r="9" spans="1:7" ht="14.25">
      <c r="A9" s="325" t="s">
        <v>681</v>
      </c>
      <c r="B9" s="326"/>
      <c r="C9" s="326"/>
      <c r="D9" s="327"/>
      <c r="E9" s="325" t="s">
        <v>712</v>
      </c>
      <c r="F9" s="326"/>
      <c r="G9" s="327"/>
    </row>
    <row r="10" spans="1:7" ht="19.5" customHeight="1">
      <c r="A10" s="31" t="s">
        <v>713</v>
      </c>
      <c r="B10" s="328" t="s">
        <v>714</v>
      </c>
      <c r="C10" s="329"/>
      <c r="D10" s="330"/>
      <c r="E10" s="119" t="s">
        <v>715</v>
      </c>
      <c r="F10" s="96" t="s">
        <v>716</v>
      </c>
      <c r="G10" s="31" t="s">
        <v>717</v>
      </c>
    </row>
    <row r="11" spans="1:7" ht="19.5" customHeight="1">
      <c r="A11" s="15">
        <v>1</v>
      </c>
      <c r="B11" s="97" t="s">
        <v>718</v>
      </c>
      <c r="C11" s="98"/>
      <c r="D11" s="99"/>
      <c r="E11" s="17"/>
      <c r="F11" s="17"/>
      <c r="G11" s="17"/>
    </row>
    <row r="12" spans="1:7" ht="19.5" customHeight="1">
      <c r="A12" s="15">
        <v>2</v>
      </c>
      <c r="B12" s="97" t="s">
        <v>719</v>
      </c>
      <c r="C12" s="98"/>
      <c r="D12" s="99"/>
      <c r="E12" s="17"/>
      <c r="F12" s="17"/>
      <c r="G12" s="17"/>
    </row>
    <row r="13" spans="1:7" ht="19.5" customHeight="1">
      <c r="A13" s="15">
        <v>3</v>
      </c>
      <c r="B13" s="97" t="s">
        <v>720</v>
      </c>
      <c r="C13" s="98"/>
      <c r="D13" s="99"/>
      <c r="E13" s="17"/>
      <c r="F13" s="17"/>
      <c r="G13" s="17"/>
    </row>
    <row r="14" spans="1:7" ht="19.5" customHeight="1">
      <c r="A14" s="15">
        <v>4</v>
      </c>
      <c r="B14" s="97" t="s">
        <v>721</v>
      </c>
      <c r="C14" s="98"/>
      <c r="D14" s="99"/>
      <c r="E14" s="17"/>
      <c r="F14" s="17"/>
      <c r="G14" s="17"/>
    </row>
    <row r="15" spans="1:7" ht="19.5" customHeight="1">
      <c r="A15" s="15">
        <v>5</v>
      </c>
      <c r="B15" s="97" t="s">
        <v>722</v>
      </c>
      <c r="C15" s="98"/>
      <c r="D15" s="99"/>
      <c r="E15" s="17"/>
      <c r="F15" s="17"/>
      <c r="G15" s="17"/>
    </row>
    <row r="16" spans="1:7" ht="19.5" customHeight="1">
      <c r="A16" s="15">
        <v>6</v>
      </c>
      <c r="B16" s="97" t="s">
        <v>723</v>
      </c>
      <c r="C16" s="98"/>
      <c r="D16" s="99"/>
      <c r="E16" s="17"/>
      <c r="F16" s="17"/>
      <c r="G16" s="17"/>
    </row>
    <row r="17" spans="1:7" ht="19.5" customHeight="1">
      <c r="A17" s="15">
        <v>7</v>
      </c>
      <c r="B17" s="97" t="s">
        <v>724</v>
      </c>
      <c r="C17" s="98"/>
      <c r="D17" s="99"/>
      <c r="E17" s="17"/>
      <c r="F17" s="17"/>
      <c r="G17" s="100"/>
    </row>
    <row r="18" spans="1:7" ht="19.5" customHeight="1">
      <c r="A18" s="15">
        <v>8</v>
      </c>
      <c r="B18" s="97" t="s">
        <v>725</v>
      </c>
      <c r="C18" s="98"/>
      <c r="D18" s="99"/>
      <c r="E18" s="17"/>
      <c r="F18" s="17"/>
      <c r="G18" s="17"/>
    </row>
    <row r="19" spans="1:7" ht="24" customHeight="1">
      <c r="A19" s="15">
        <v>9</v>
      </c>
      <c r="B19" s="313" t="s">
        <v>767</v>
      </c>
      <c r="C19" s="314"/>
      <c r="D19" s="315"/>
      <c r="E19" s="17"/>
      <c r="F19" s="17"/>
      <c r="G19" s="17"/>
    </row>
    <row r="20" spans="1:7" ht="19.5" customHeight="1">
      <c r="A20" s="94">
        <v>10</v>
      </c>
      <c r="B20" s="97" t="s">
        <v>726</v>
      </c>
      <c r="C20" s="98"/>
      <c r="D20" s="99"/>
      <c r="E20" s="17"/>
      <c r="F20" s="17"/>
      <c r="G20" s="17"/>
    </row>
    <row r="21" spans="1:7" ht="19.5" customHeight="1">
      <c r="A21" s="15">
        <v>11</v>
      </c>
      <c r="B21" s="97" t="s">
        <v>727</v>
      </c>
      <c r="C21" s="98"/>
      <c r="D21" s="99"/>
      <c r="E21" s="17"/>
      <c r="F21" s="17"/>
      <c r="G21" s="17"/>
    </row>
    <row r="22" spans="1:7" ht="19.5" customHeight="1">
      <c r="A22" s="15">
        <v>12</v>
      </c>
      <c r="B22" s="97" t="s">
        <v>728</v>
      </c>
      <c r="C22" s="98"/>
      <c r="D22" s="99"/>
      <c r="E22" s="17"/>
      <c r="F22" s="17"/>
      <c r="G22" s="17"/>
    </row>
    <row r="23" spans="1:7" ht="19.5" customHeight="1">
      <c r="A23" s="15">
        <v>13</v>
      </c>
      <c r="B23" s="97" t="s">
        <v>726</v>
      </c>
      <c r="C23" s="98"/>
      <c r="D23" s="99"/>
      <c r="E23" s="17"/>
      <c r="F23" s="17"/>
      <c r="G23" s="17"/>
    </row>
    <row r="24" spans="1:7" ht="19.5" customHeight="1">
      <c r="A24" s="15">
        <v>14</v>
      </c>
      <c r="B24" s="97" t="s">
        <v>727</v>
      </c>
      <c r="C24" s="98"/>
      <c r="D24" s="99"/>
      <c r="E24" s="17"/>
      <c r="F24" s="17"/>
      <c r="G24" s="17"/>
    </row>
    <row r="25" spans="1:7" ht="19.5" customHeight="1">
      <c r="A25" s="15">
        <v>15</v>
      </c>
      <c r="B25" s="97" t="s">
        <v>729</v>
      </c>
      <c r="C25" s="98"/>
      <c r="D25" s="99"/>
      <c r="E25" s="17"/>
      <c r="F25" s="17"/>
      <c r="G25" s="17"/>
    </row>
    <row r="26" spans="1:7" ht="19.5" customHeight="1">
      <c r="A26" s="15">
        <v>16</v>
      </c>
      <c r="B26" s="97" t="s">
        <v>730</v>
      </c>
      <c r="C26" s="98"/>
      <c r="D26" s="99"/>
      <c r="E26" s="17"/>
      <c r="F26" s="17"/>
      <c r="G26" s="17"/>
    </row>
    <row r="27" spans="1:7" ht="19.5" customHeight="1">
      <c r="A27" s="15">
        <v>17</v>
      </c>
      <c r="B27" s="97" t="s">
        <v>731</v>
      </c>
      <c r="C27" s="98"/>
      <c r="D27" s="99"/>
      <c r="E27" s="17"/>
      <c r="F27" s="17"/>
      <c r="G27" s="17"/>
    </row>
    <row r="28" spans="1:7" ht="19.5" customHeight="1">
      <c r="A28" s="15">
        <v>18</v>
      </c>
      <c r="B28" s="97" t="s">
        <v>732</v>
      </c>
      <c r="C28" s="98"/>
      <c r="D28" s="99"/>
      <c r="E28" s="17"/>
      <c r="F28" s="17"/>
      <c r="G28" s="17"/>
    </row>
    <row r="29" spans="1:7" ht="21.75" customHeight="1">
      <c r="A29" s="93">
        <v>19</v>
      </c>
      <c r="B29" s="316" t="s">
        <v>768</v>
      </c>
      <c r="C29" s="317"/>
      <c r="D29" s="318"/>
      <c r="E29" s="17"/>
      <c r="F29" s="17"/>
      <c r="G29" s="17"/>
    </row>
    <row r="30" spans="1:7" ht="19.5" customHeight="1">
      <c r="A30" s="94">
        <v>20</v>
      </c>
      <c r="B30" s="97" t="s">
        <v>733</v>
      </c>
      <c r="C30" s="98"/>
      <c r="D30" s="99"/>
      <c r="E30" s="17"/>
      <c r="F30" s="17"/>
      <c r="G30" s="17"/>
    </row>
    <row r="31" spans="1:7" ht="19.5" customHeight="1">
      <c r="A31" s="15">
        <v>21</v>
      </c>
      <c r="B31" s="97" t="s">
        <v>734</v>
      </c>
      <c r="C31" s="98"/>
      <c r="D31" s="99"/>
      <c r="E31" s="17"/>
      <c r="F31" s="17"/>
      <c r="G31" s="17"/>
    </row>
    <row r="32" spans="1:7" ht="19.5" customHeight="1">
      <c r="A32" s="15">
        <v>22</v>
      </c>
      <c r="B32" s="97" t="s">
        <v>735</v>
      </c>
      <c r="C32" s="98"/>
      <c r="D32" s="99"/>
      <c r="E32" s="17"/>
      <c r="F32" s="17"/>
      <c r="G32" s="17"/>
    </row>
    <row r="33" spans="1:7" ht="19.5" customHeight="1">
      <c r="A33" s="15">
        <v>23</v>
      </c>
      <c r="B33" s="97" t="s">
        <v>736</v>
      </c>
      <c r="C33" s="98"/>
      <c r="D33" s="99"/>
      <c r="E33" s="17"/>
      <c r="F33" s="17"/>
      <c r="G33" s="17"/>
    </row>
    <row r="34" spans="1:7" ht="19.5" customHeight="1">
      <c r="A34" s="15">
        <v>24</v>
      </c>
      <c r="B34" s="97" t="s">
        <v>737</v>
      </c>
      <c r="C34" s="98"/>
      <c r="D34" s="99"/>
      <c r="E34" s="17"/>
      <c r="F34" s="17"/>
      <c r="G34" s="17"/>
    </row>
    <row r="35" spans="1:7" ht="19.5" customHeight="1">
      <c r="A35" s="15">
        <v>25</v>
      </c>
      <c r="B35" s="97" t="s">
        <v>738</v>
      </c>
      <c r="C35" s="98"/>
      <c r="D35" s="99"/>
      <c r="E35" s="17"/>
      <c r="F35" s="17"/>
      <c r="G35" s="17"/>
    </row>
    <row r="36" spans="1:7" ht="19.5" customHeight="1">
      <c r="A36" s="15">
        <v>26</v>
      </c>
      <c r="B36" s="101" t="s">
        <v>739</v>
      </c>
      <c r="C36" s="102"/>
      <c r="D36" s="103"/>
      <c r="E36" s="104"/>
      <c r="F36" s="104"/>
      <c r="G36" s="104"/>
    </row>
    <row r="37" spans="1:7" ht="19.5" customHeight="1">
      <c r="A37" s="15">
        <v>27</v>
      </c>
      <c r="B37" s="97" t="s">
        <v>740</v>
      </c>
      <c r="C37" s="98"/>
      <c r="D37" s="99"/>
      <c r="E37" s="17"/>
      <c r="F37" s="17"/>
      <c r="G37" s="17"/>
    </row>
    <row r="38" spans="1:7" ht="19.5" customHeight="1">
      <c r="A38" s="15">
        <v>28</v>
      </c>
      <c r="B38" s="97" t="s">
        <v>741</v>
      </c>
      <c r="C38" s="98"/>
      <c r="D38" s="99"/>
      <c r="E38" s="17"/>
      <c r="F38" s="17"/>
      <c r="G38" s="17"/>
    </row>
  </sheetData>
  <mergeCells count="13">
    <mergeCell ref="A2:G2"/>
    <mergeCell ref="A3:G3"/>
    <mergeCell ref="A9:D9"/>
    <mergeCell ref="E9:G9"/>
    <mergeCell ref="A6:D7"/>
    <mergeCell ref="E6:G7"/>
    <mergeCell ref="A8:D8"/>
    <mergeCell ref="E8:G8"/>
    <mergeCell ref="B19:D19"/>
    <mergeCell ref="B29:D29"/>
    <mergeCell ref="A4:F4"/>
    <mergeCell ref="A5:G5"/>
    <mergeCell ref="B10:D10"/>
  </mergeCells>
  <printOptions/>
  <pageMargins left="0.5511811023622047" right="0.5511811023622047" top="0.5905511811023623" bottom="0.5905511811023623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C3" sqref="C3:E3"/>
    </sheetView>
  </sheetViews>
  <sheetFormatPr defaultColWidth="9.00390625" defaultRowHeight="14.25"/>
  <cols>
    <col min="1" max="1" width="4.00390625" style="14" customWidth="1"/>
    <col min="2" max="2" width="43.00390625" style="14" customWidth="1"/>
    <col min="3" max="3" width="13.25390625" style="14" customWidth="1"/>
    <col min="4" max="4" width="13.125" style="14" customWidth="1"/>
    <col min="5" max="5" width="13.75390625" style="14" customWidth="1"/>
    <col min="6" max="16384" width="9.00390625" style="14" customWidth="1"/>
  </cols>
  <sheetData>
    <row r="1" spans="1:5" s="9" customFormat="1" ht="14.25">
      <c r="A1" s="148" t="s">
        <v>542</v>
      </c>
      <c r="B1" s="148"/>
      <c r="C1" s="148"/>
      <c r="D1" s="148"/>
      <c r="E1" s="148"/>
    </row>
    <row r="2" spans="1:5" s="10" customFormat="1" ht="14.25">
      <c r="A2" s="150" t="s">
        <v>522</v>
      </c>
      <c r="B2" s="150"/>
      <c r="C2" s="150"/>
      <c r="D2" s="150"/>
      <c r="E2" s="150"/>
    </row>
    <row r="3" spans="1:5" ht="14.25">
      <c r="A3" s="149" t="s">
        <v>209</v>
      </c>
      <c r="B3" s="149"/>
      <c r="C3" s="151" t="s">
        <v>210</v>
      </c>
      <c r="D3" s="151"/>
      <c r="E3" s="151"/>
    </row>
    <row r="4" spans="1:5" ht="12" customHeight="1">
      <c r="A4" s="31" t="s">
        <v>1</v>
      </c>
      <c r="B4" s="31" t="s">
        <v>3</v>
      </c>
      <c r="C4" s="27" t="s">
        <v>519</v>
      </c>
      <c r="D4" s="27" t="s">
        <v>443</v>
      </c>
      <c r="E4" s="27" t="s">
        <v>447</v>
      </c>
    </row>
    <row r="5" spans="1:5" ht="12" customHeight="1">
      <c r="A5" s="31">
        <v>1</v>
      </c>
      <c r="B5" s="28" t="s">
        <v>251</v>
      </c>
      <c r="C5" s="42">
        <f>C6+C23+C29+C39</f>
        <v>0</v>
      </c>
      <c r="D5" s="42">
        <f>E5-C5</f>
        <v>0</v>
      </c>
      <c r="E5" s="42">
        <f>E6+E23+E29+E39</f>
        <v>0</v>
      </c>
    </row>
    <row r="6" spans="1:5" ht="12" customHeight="1">
      <c r="A6" s="31">
        <v>2</v>
      </c>
      <c r="B6" s="28" t="s">
        <v>252</v>
      </c>
      <c r="C6" s="42">
        <f>C7+C14+C22</f>
        <v>0</v>
      </c>
      <c r="D6" s="42">
        <f aca="true" t="shared" si="0" ref="D6:D52">E6-C6</f>
        <v>0</v>
      </c>
      <c r="E6" s="42">
        <f>E7+E14+E22</f>
        <v>0</v>
      </c>
    </row>
    <row r="7" spans="1:5" ht="12" customHeight="1">
      <c r="A7" s="31">
        <v>3</v>
      </c>
      <c r="B7" s="28" t="s">
        <v>253</v>
      </c>
      <c r="C7" s="42">
        <f>C8+C9+C10+C11+C12+C13</f>
        <v>0</v>
      </c>
      <c r="D7" s="42">
        <f t="shared" si="0"/>
        <v>0</v>
      </c>
      <c r="E7" s="42">
        <f>E8+E9+E10+E11+E12+E13</f>
        <v>0</v>
      </c>
    </row>
    <row r="8" spans="1:5" ht="12" customHeight="1">
      <c r="A8" s="31">
        <v>4</v>
      </c>
      <c r="B8" s="28" t="s">
        <v>4</v>
      </c>
      <c r="C8" s="42"/>
      <c r="D8" s="42">
        <f t="shared" si="0"/>
        <v>0</v>
      </c>
      <c r="E8" s="42"/>
    </row>
    <row r="9" spans="1:5" ht="12" customHeight="1">
      <c r="A9" s="31">
        <v>5</v>
      </c>
      <c r="B9" s="28" t="s">
        <v>5</v>
      </c>
      <c r="C9" s="42"/>
      <c r="D9" s="42">
        <f t="shared" si="0"/>
        <v>0</v>
      </c>
      <c r="E9" s="42"/>
    </row>
    <row r="10" spans="1:5" ht="12" customHeight="1">
      <c r="A10" s="31">
        <v>6</v>
      </c>
      <c r="B10" s="28" t="s">
        <v>6</v>
      </c>
      <c r="C10" s="42"/>
      <c r="D10" s="42">
        <f t="shared" si="0"/>
        <v>0</v>
      </c>
      <c r="E10" s="42"/>
    </row>
    <row r="11" spans="1:5" ht="12" customHeight="1">
      <c r="A11" s="31">
        <v>7</v>
      </c>
      <c r="B11" s="28" t="s">
        <v>7</v>
      </c>
      <c r="C11" s="42"/>
      <c r="D11" s="42">
        <f t="shared" si="0"/>
        <v>0</v>
      </c>
      <c r="E11" s="42"/>
    </row>
    <row r="12" spans="1:5" ht="12" customHeight="1">
      <c r="A12" s="31">
        <v>8</v>
      </c>
      <c r="B12" s="28" t="s">
        <v>8</v>
      </c>
      <c r="C12" s="42"/>
      <c r="D12" s="42">
        <f t="shared" si="0"/>
        <v>0</v>
      </c>
      <c r="E12" s="42"/>
    </row>
    <row r="13" spans="1:5" ht="12" customHeight="1">
      <c r="A13" s="31">
        <v>9</v>
      </c>
      <c r="B13" s="28" t="s">
        <v>302</v>
      </c>
      <c r="C13" s="42"/>
      <c r="D13" s="42">
        <f t="shared" si="0"/>
        <v>0</v>
      </c>
      <c r="E13" s="42"/>
    </row>
    <row r="14" spans="1:5" ht="12" customHeight="1">
      <c r="A14" s="31">
        <v>10</v>
      </c>
      <c r="B14" s="28" t="s">
        <v>254</v>
      </c>
      <c r="C14" s="42">
        <f>C15+C16+C17+C18+C19+C20+C21</f>
        <v>0</v>
      </c>
      <c r="D14" s="42">
        <f t="shared" si="0"/>
        <v>0</v>
      </c>
      <c r="E14" s="42">
        <f>E15+E16+E17+E18+E19+E20+E21</f>
        <v>0</v>
      </c>
    </row>
    <row r="15" spans="1:5" ht="12" customHeight="1">
      <c r="A15" s="31">
        <v>11</v>
      </c>
      <c r="B15" s="28" t="s">
        <v>9</v>
      </c>
      <c r="C15" s="42"/>
      <c r="D15" s="42">
        <f t="shared" si="0"/>
        <v>0</v>
      </c>
      <c r="E15" s="42"/>
    </row>
    <row r="16" spans="1:5" ht="12" customHeight="1">
      <c r="A16" s="31">
        <v>12</v>
      </c>
      <c r="B16" s="28" t="s">
        <v>10</v>
      </c>
      <c r="C16" s="42"/>
      <c r="D16" s="42">
        <f t="shared" si="0"/>
        <v>0</v>
      </c>
      <c r="E16" s="42"/>
    </row>
    <row r="17" spans="1:5" ht="12" customHeight="1">
      <c r="A17" s="31">
        <v>13</v>
      </c>
      <c r="B17" s="28" t="s">
        <v>11</v>
      </c>
      <c r="C17" s="42"/>
      <c r="D17" s="42">
        <f t="shared" si="0"/>
        <v>0</v>
      </c>
      <c r="E17" s="42"/>
    </row>
    <row r="18" spans="1:5" ht="12" customHeight="1">
      <c r="A18" s="31">
        <v>14</v>
      </c>
      <c r="B18" s="28" t="s">
        <v>12</v>
      </c>
      <c r="C18" s="42"/>
      <c r="D18" s="42">
        <f t="shared" si="0"/>
        <v>0</v>
      </c>
      <c r="E18" s="42"/>
    </row>
    <row r="19" spans="1:5" ht="12" customHeight="1">
      <c r="A19" s="31">
        <v>15</v>
      </c>
      <c r="B19" s="28" t="s">
        <v>13</v>
      </c>
      <c r="C19" s="42"/>
      <c r="D19" s="42">
        <f t="shared" si="0"/>
        <v>0</v>
      </c>
      <c r="E19" s="42"/>
    </row>
    <row r="20" spans="1:5" ht="12" customHeight="1">
      <c r="A20" s="31">
        <v>16</v>
      </c>
      <c r="B20" s="28" t="s">
        <v>14</v>
      </c>
      <c r="C20" s="42"/>
      <c r="D20" s="42">
        <f t="shared" si="0"/>
        <v>0</v>
      </c>
      <c r="E20" s="42"/>
    </row>
    <row r="21" spans="1:5" ht="12" customHeight="1">
      <c r="A21" s="31">
        <v>17</v>
      </c>
      <c r="B21" s="28" t="s">
        <v>15</v>
      </c>
      <c r="C21" s="42"/>
      <c r="D21" s="42">
        <f t="shared" si="0"/>
        <v>0</v>
      </c>
      <c r="E21" s="42"/>
    </row>
    <row r="22" spans="1:5" ht="12" customHeight="1">
      <c r="A22" s="31">
        <v>18</v>
      </c>
      <c r="B22" s="28" t="s">
        <v>16</v>
      </c>
      <c r="C22" s="42"/>
      <c r="D22" s="42">
        <f t="shared" si="0"/>
        <v>0</v>
      </c>
      <c r="E22" s="42"/>
    </row>
    <row r="23" spans="1:5" ht="12" customHeight="1">
      <c r="A23" s="31">
        <v>19</v>
      </c>
      <c r="B23" s="28" t="s">
        <v>255</v>
      </c>
      <c r="C23" s="42">
        <f>C24+C28</f>
        <v>0</v>
      </c>
      <c r="D23" s="42">
        <f t="shared" si="0"/>
        <v>0</v>
      </c>
      <c r="E23" s="42">
        <f>E24+E28</f>
        <v>0</v>
      </c>
    </row>
    <row r="24" spans="1:5" ht="12" customHeight="1">
      <c r="A24" s="31">
        <v>20</v>
      </c>
      <c r="B24" s="28" t="s">
        <v>303</v>
      </c>
      <c r="C24" s="42">
        <f>C25-C26-C27</f>
        <v>0</v>
      </c>
      <c r="D24" s="42">
        <f t="shared" si="0"/>
        <v>0</v>
      </c>
      <c r="E24" s="42">
        <f>E25-E26-E27</f>
        <v>0</v>
      </c>
    </row>
    <row r="25" spans="1:5" ht="12" customHeight="1">
      <c r="A25" s="31">
        <v>21</v>
      </c>
      <c r="B25" s="28" t="s">
        <v>18</v>
      </c>
      <c r="C25" s="42"/>
      <c r="D25" s="42">
        <f t="shared" si="0"/>
        <v>0</v>
      </c>
      <c r="E25" s="42"/>
    </row>
    <row r="26" spans="1:5" ht="12" customHeight="1">
      <c r="A26" s="31">
        <v>22</v>
      </c>
      <c r="B26" s="28" t="s">
        <v>19</v>
      </c>
      <c r="C26" s="42"/>
      <c r="D26" s="42">
        <f t="shared" si="0"/>
        <v>0</v>
      </c>
      <c r="E26" s="42"/>
    </row>
    <row r="27" spans="1:5" ht="12" customHeight="1">
      <c r="A27" s="31">
        <v>23</v>
      </c>
      <c r="B27" s="28" t="s">
        <v>20</v>
      </c>
      <c r="C27" s="42"/>
      <c r="D27" s="42">
        <f t="shared" si="0"/>
        <v>0</v>
      </c>
      <c r="E27" s="42"/>
    </row>
    <row r="28" spans="1:5" ht="12" customHeight="1">
      <c r="A28" s="31">
        <v>24</v>
      </c>
      <c r="B28" s="28" t="s">
        <v>304</v>
      </c>
      <c r="C28" s="42"/>
      <c r="D28" s="42">
        <f t="shared" si="0"/>
        <v>0</v>
      </c>
      <c r="E28" s="42"/>
    </row>
    <row r="29" spans="1:5" ht="12" customHeight="1">
      <c r="A29" s="31">
        <v>25</v>
      </c>
      <c r="B29" s="28" t="s">
        <v>256</v>
      </c>
      <c r="C29" s="42">
        <v>0</v>
      </c>
      <c r="D29" s="42">
        <f t="shared" si="0"/>
        <v>0</v>
      </c>
      <c r="E29" s="42">
        <v>0</v>
      </c>
    </row>
    <row r="30" spans="1:5" ht="12" customHeight="1">
      <c r="A30" s="31">
        <v>26</v>
      </c>
      <c r="B30" s="28" t="s">
        <v>257</v>
      </c>
      <c r="C30" s="42">
        <f>C31+C32+C33+C34+C35+C36</f>
        <v>0</v>
      </c>
      <c r="D30" s="42">
        <f t="shared" si="0"/>
        <v>0</v>
      </c>
      <c r="E30" s="42">
        <f>E31+E32+E33+E34+E35+E36</f>
        <v>0</v>
      </c>
    </row>
    <row r="31" spans="1:5" ht="12" customHeight="1">
      <c r="A31" s="31">
        <v>27</v>
      </c>
      <c r="B31" s="28" t="s">
        <v>305</v>
      </c>
      <c r="C31" s="42"/>
      <c r="D31" s="42">
        <f t="shared" si="0"/>
        <v>0</v>
      </c>
      <c r="E31" s="42"/>
    </row>
    <row r="32" spans="1:5" ht="12" customHeight="1">
      <c r="A32" s="31">
        <v>28</v>
      </c>
      <c r="B32" s="28" t="s">
        <v>306</v>
      </c>
      <c r="C32" s="42"/>
      <c r="D32" s="42">
        <f t="shared" si="0"/>
        <v>0</v>
      </c>
      <c r="E32" s="42"/>
    </row>
    <row r="33" spans="1:5" ht="12" customHeight="1">
      <c r="A33" s="31">
        <v>29</v>
      </c>
      <c r="B33" s="28" t="s">
        <v>307</v>
      </c>
      <c r="C33" s="42"/>
      <c r="D33" s="42">
        <f t="shared" si="0"/>
        <v>0</v>
      </c>
      <c r="E33" s="42"/>
    </row>
    <row r="34" spans="1:5" ht="12" customHeight="1">
      <c r="A34" s="31">
        <v>30</v>
      </c>
      <c r="B34" s="28" t="s">
        <v>308</v>
      </c>
      <c r="C34" s="42"/>
      <c r="D34" s="42">
        <f t="shared" si="0"/>
        <v>0</v>
      </c>
      <c r="E34" s="42"/>
    </row>
    <row r="35" spans="1:5" ht="12" customHeight="1">
      <c r="A35" s="31">
        <v>31</v>
      </c>
      <c r="B35" s="28" t="s">
        <v>537</v>
      </c>
      <c r="C35" s="42"/>
      <c r="D35" s="42">
        <f t="shared" si="0"/>
        <v>0</v>
      </c>
      <c r="E35" s="42"/>
    </row>
    <row r="36" spans="1:5" ht="12" customHeight="1">
      <c r="A36" s="31">
        <v>32</v>
      </c>
      <c r="B36" s="28" t="s">
        <v>302</v>
      </c>
      <c r="C36" s="42"/>
      <c r="D36" s="42">
        <f t="shared" si="0"/>
        <v>0</v>
      </c>
      <c r="E36" s="42"/>
    </row>
    <row r="37" spans="1:5" ht="12" customHeight="1">
      <c r="A37" s="31">
        <v>33</v>
      </c>
      <c r="B37" s="28" t="s">
        <v>309</v>
      </c>
      <c r="C37" s="42"/>
      <c r="D37" s="42">
        <f t="shared" si="0"/>
        <v>0</v>
      </c>
      <c r="E37" s="42"/>
    </row>
    <row r="38" spans="1:5" ht="12" customHeight="1">
      <c r="A38" s="31">
        <v>34</v>
      </c>
      <c r="B38" s="28" t="s">
        <v>310</v>
      </c>
      <c r="C38" s="42"/>
      <c r="D38" s="42">
        <f t="shared" si="0"/>
        <v>0</v>
      </c>
      <c r="E38" s="42"/>
    </row>
    <row r="39" spans="1:5" ht="12" customHeight="1">
      <c r="A39" s="31">
        <v>35</v>
      </c>
      <c r="B39" s="28" t="s">
        <v>258</v>
      </c>
      <c r="C39" s="42">
        <f>C40+C41</f>
        <v>0</v>
      </c>
      <c r="D39" s="42">
        <f t="shared" si="0"/>
        <v>0</v>
      </c>
      <c r="E39" s="42">
        <f>E40+E41</f>
        <v>0</v>
      </c>
    </row>
    <row r="40" spans="1:5" ht="12" customHeight="1">
      <c r="A40" s="31">
        <v>36</v>
      </c>
      <c r="B40" s="28" t="s">
        <v>311</v>
      </c>
      <c r="C40" s="42"/>
      <c r="D40" s="42">
        <f t="shared" si="0"/>
        <v>0</v>
      </c>
      <c r="E40" s="42"/>
    </row>
    <row r="41" spans="1:5" ht="12" customHeight="1">
      <c r="A41" s="31">
        <v>37</v>
      </c>
      <c r="B41" s="28" t="s">
        <v>304</v>
      </c>
      <c r="C41" s="42"/>
      <c r="D41" s="42">
        <f t="shared" si="0"/>
        <v>0</v>
      </c>
      <c r="E41" s="42"/>
    </row>
    <row r="42" spans="1:5" ht="12" customHeight="1">
      <c r="A42" s="31">
        <v>38</v>
      </c>
      <c r="B42" s="28" t="s">
        <v>259</v>
      </c>
      <c r="C42" s="42">
        <f>C43+C44+C45</f>
        <v>0</v>
      </c>
      <c r="D42" s="42">
        <f t="shared" si="0"/>
        <v>0</v>
      </c>
      <c r="E42" s="42">
        <f>E43+E44+E45</f>
        <v>0</v>
      </c>
    </row>
    <row r="43" spans="1:5" ht="12" customHeight="1">
      <c r="A43" s="31">
        <v>39</v>
      </c>
      <c r="B43" s="28" t="s">
        <v>312</v>
      </c>
      <c r="C43" s="42"/>
      <c r="D43" s="42">
        <f t="shared" si="0"/>
        <v>0</v>
      </c>
      <c r="E43" s="42"/>
    </row>
    <row r="44" spans="1:5" ht="12" customHeight="1">
      <c r="A44" s="31">
        <v>40</v>
      </c>
      <c r="B44" s="28" t="s">
        <v>313</v>
      </c>
      <c r="C44" s="42"/>
      <c r="D44" s="42">
        <f t="shared" si="0"/>
        <v>0</v>
      </c>
      <c r="E44" s="42"/>
    </row>
    <row r="45" spans="1:5" ht="12" customHeight="1">
      <c r="A45" s="31">
        <v>41</v>
      </c>
      <c r="B45" s="28" t="s">
        <v>314</v>
      </c>
      <c r="C45" s="42"/>
      <c r="D45" s="42">
        <f t="shared" si="0"/>
        <v>0</v>
      </c>
      <c r="E45" s="42"/>
    </row>
    <row r="46" spans="1:5" ht="12" customHeight="1">
      <c r="A46" s="31">
        <v>42</v>
      </c>
      <c r="B46" s="28" t="s">
        <v>260</v>
      </c>
      <c r="C46" s="42">
        <f>C47+C48+C49+C50+C51+C52</f>
        <v>0</v>
      </c>
      <c r="D46" s="42">
        <f t="shared" si="0"/>
        <v>0</v>
      </c>
      <c r="E46" s="42">
        <f>E47+E48+E49+E50+E51+E52</f>
        <v>0</v>
      </c>
    </row>
    <row r="47" spans="1:5" ht="12" customHeight="1">
      <c r="A47" s="31">
        <v>43</v>
      </c>
      <c r="B47" s="28" t="s">
        <v>315</v>
      </c>
      <c r="C47" s="42"/>
      <c r="D47" s="42">
        <f t="shared" si="0"/>
        <v>0</v>
      </c>
      <c r="E47" s="42"/>
    </row>
    <row r="48" spans="1:5" ht="12" customHeight="1">
      <c r="A48" s="31">
        <v>44</v>
      </c>
      <c r="B48" s="28" t="s">
        <v>316</v>
      </c>
      <c r="C48" s="42"/>
      <c r="D48" s="42">
        <f t="shared" si="0"/>
        <v>0</v>
      </c>
      <c r="E48" s="42"/>
    </row>
    <row r="49" spans="1:5" ht="12" customHeight="1">
      <c r="A49" s="31">
        <v>45</v>
      </c>
      <c r="B49" s="28" t="s">
        <v>317</v>
      </c>
      <c r="C49" s="42"/>
      <c r="D49" s="42">
        <f t="shared" si="0"/>
        <v>0</v>
      </c>
      <c r="E49" s="42"/>
    </row>
    <row r="50" spans="1:5" ht="12" customHeight="1">
      <c r="A50" s="31">
        <v>46</v>
      </c>
      <c r="B50" s="28" t="s">
        <v>318</v>
      </c>
      <c r="C50" s="42"/>
      <c r="D50" s="42">
        <f t="shared" si="0"/>
        <v>0</v>
      </c>
      <c r="E50" s="42"/>
    </row>
    <row r="51" spans="1:5" ht="12" customHeight="1">
      <c r="A51" s="31">
        <v>47</v>
      </c>
      <c r="B51" s="28" t="s">
        <v>319</v>
      </c>
      <c r="C51" s="42"/>
      <c r="D51" s="42">
        <f t="shared" si="0"/>
        <v>0</v>
      </c>
      <c r="E51" s="42"/>
    </row>
    <row r="52" spans="1:5" ht="12" customHeight="1">
      <c r="A52" s="31">
        <v>48</v>
      </c>
      <c r="B52" s="28" t="s">
        <v>320</v>
      </c>
      <c r="C52" s="42"/>
      <c r="D52" s="42">
        <f t="shared" si="0"/>
        <v>0</v>
      </c>
      <c r="E52" s="42"/>
    </row>
    <row r="53" ht="14.25">
      <c r="A53" s="4"/>
    </row>
    <row r="54" ht="14.25">
      <c r="A54" s="2"/>
    </row>
  </sheetData>
  <sheetProtection/>
  <mergeCells count="4">
    <mergeCell ref="A3:B3"/>
    <mergeCell ref="A1:E1"/>
    <mergeCell ref="A2:E2"/>
    <mergeCell ref="C3:E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B8" sqref="B8"/>
    </sheetView>
  </sheetViews>
  <sheetFormatPr defaultColWidth="9.00390625" defaultRowHeight="14.25"/>
  <cols>
    <col min="1" max="1" width="9.00390625" style="14" customWidth="1"/>
    <col min="2" max="2" width="39.00390625" style="14" customWidth="1"/>
    <col min="3" max="3" width="12.25390625" style="14" customWidth="1"/>
    <col min="4" max="4" width="13.375" style="14" customWidth="1"/>
    <col min="5" max="5" width="14.375" style="14" customWidth="1"/>
    <col min="6" max="16384" width="9.00390625" style="14" customWidth="1"/>
  </cols>
  <sheetData>
    <row r="1" spans="1:5" s="9" customFormat="1" ht="14.25">
      <c r="A1" s="148" t="s">
        <v>543</v>
      </c>
      <c r="B1" s="148"/>
      <c r="C1" s="148"/>
      <c r="D1" s="148"/>
      <c r="E1" s="148"/>
    </row>
    <row r="2" spans="1:5" s="10" customFormat="1" ht="22.5" customHeight="1">
      <c r="A2" s="150" t="s">
        <v>523</v>
      </c>
      <c r="B2" s="150"/>
      <c r="C2" s="150"/>
      <c r="D2" s="150"/>
      <c r="E2" s="150"/>
    </row>
    <row r="3" spans="2:5" s="1" customFormat="1" ht="12">
      <c r="B3" s="1" t="s">
        <v>367</v>
      </c>
      <c r="C3" s="152" t="s">
        <v>261</v>
      </c>
      <c r="D3" s="152"/>
      <c r="E3" s="152"/>
    </row>
    <row r="4" spans="1:5" ht="24.75" customHeight="1">
      <c r="A4" s="15" t="s">
        <v>1</v>
      </c>
      <c r="B4" s="15" t="s">
        <v>3</v>
      </c>
      <c r="C4" s="15" t="s">
        <v>519</v>
      </c>
      <c r="D4" s="33" t="s">
        <v>443</v>
      </c>
      <c r="E4" s="33" t="s">
        <v>447</v>
      </c>
    </row>
    <row r="5" spans="1:5" ht="24.75" customHeight="1">
      <c r="A5" s="15">
        <v>1</v>
      </c>
      <c r="B5" s="16" t="s">
        <v>262</v>
      </c>
      <c r="C5" s="42">
        <f>SUM(C6:C13)</f>
        <v>0</v>
      </c>
      <c r="D5" s="42">
        <f>E5-C5</f>
        <v>0</v>
      </c>
      <c r="E5" s="42">
        <f>SUM(E6:E13)</f>
        <v>0</v>
      </c>
    </row>
    <row r="6" spans="1:5" ht="24.75" customHeight="1">
      <c r="A6" s="15">
        <v>2</v>
      </c>
      <c r="B6" s="16" t="s">
        <v>23</v>
      </c>
      <c r="C6" s="42"/>
      <c r="D6" s="42">
        <f aca="true" t="shared" si="0" ref="D6:D20">E6-C6</f>
        <v>0</v>
      </c>
      <c r="E6" s="42"/>
    </row>
    <row r="7" spans="1:5" ht="24.75" customHeight="1">
      <c r="A7" s="15">
        <v>3</v>
      </c>
      <c r="B7" s="16" t="s">
        <v>24</v>
      </c>
      <c r="C7" s="42"/>
      <c r="D7" s="42">
        <f t="shared" si="0"/>
        <v>0</v>
      </c>
      <c r="E7" s="42"/>
    </row>
    <row r="8" spans="1:5" ht="24.75" customHeight="1">
      <c r="A8" s="15">
        <v>4</v>
      </c>
      <c r="B8" s="16" t="s">
        <v>25</v>
      </c>
      <c r="C8" s="42"/>
      <c r="D8" s="42">
        <f t="shared" si="0"/>
        <v>0</v>
      </c>
      <c r="E8" s="42"/>
    </row>
    <row r="9" spans="1:5" ht="24.75" customHeight="1">
      <c r="A9" s="15">
        <v>5</v>
      </c>
      <c r="B9" s="16" t="s">
        <v>26</v>
      </c>
      <c r="C9" s="42"/>
      <c r="D9" s="42">
        <f t="shared" si="0"/>
        <v>0</v>
      </c>
      <c r="E9" s="42"/>
    </row>
    <row r="10" spans="1:5" ht="24.75" customHeight="1">
      <c r="A10" s="15">
        <v>6</v>
      </c>
      <c r="B10" s="16" t="s">
        <v>27</v>
      </c>
      <c r="C10" s="42"/>
      <c r="D10" s="42">
        <f t="shared" si="0"/>
        <v>0</v>
      </c>
      <c r="E10" s="42"/>
    </row>
    <row r="11" spans="1:5" ht="24.75" customHeight="1">
      <c r="A11" s="15">
        <v>7</v>
      </c>
      <c r="B11" s="16" t="s">
        <v>28</v>
      </c>
      <c r="C11" s="42"/>
      <c r="D11" s="42">
        <f t="shared" si="0"/>
        <v>0</v>
      </c>
      <c r="E11" s="42"/>
    </row>
    <row r="12" spans="1:5" ht="24.75" customHeight="1">
      <c r="A12" s="15">
        <v>8</v>
      </c>
      <c r="B12" s="16" t="s">
        <v>29</v>
      </c>
      <c r="C12" s="42"/>
      <c r="D12" s="42">
        <f t="shared" si="0"/>
        <v>0</v>
      </c>
      <c r="E12" s="42"/>
    </row>
    <row r="13" spans="1:5" ht="24.75" customHeight="1">
      <c r="A13" s="15">
        <v>9</v>
      </c>
      <c r="B13" s="16" t="s">
        <v>30</v>
      </c>
      <c r="C13" s="42"/>
      <c r="D13" s="42">
        <f t="shared" si="0"/>
        <v>0</v>
      </c>
      <c r="E13" s="42"/>
    </row>
    <row r="14" spans="1:5" ht="24.75" customHeight="1">
      <c r="A14" s="15">
        <v>10</v>
      </c>
      <c r="B14" s="16" t="s">
        <v>263</v>
      </c>
      <c r="C14" s="42">
        <f>SUM(C15:C18)</f>
        <v>0</v>
      </c>
      <c r="D14" s="42">
        <f t="shared" si="0"/>
        <v>0</v>
      </c>
      <c r="E14" s="42">
        <f>SUM(E15:E18)</f>
        <v>0</v>
      </c>
    </row>
    <row r="15" spans="1:5" ht="24.75" customHeight="1">
      <c r="A15" s="15">
        <v>11</v>
      </c>
      <c r="B15" s="16" t="s">
        <v>458</v>
      </c>
      <c r="C15" s="42"/>
      <c r="D15" s="42">
        <f t="shared" si="0"/>
        <v>0</v>
      </c>
      <c r="E15" s="42"/>
    </row>
    <row r="16" spans="1:5" ht="24.75" customHeight="1">
      <c r="A16" s="15">
        <v>12</v>
      </c>
      <c r="B16" s="16" t="s">
        <v>31</v>
      </c>
      <c r="C16" s="42"/>
      <c r="D16" s="42">
        <f t="shared" si="0"/>
        <v>0</v>
      </c>
      <c r="E16" s="42"/>
    </row>
    <row r="17" spans="1:5" ht="24.75" customHeight="1">
      <c r="A17" s="15">
        <v>13</v>
      </c>
      <c r="B17" s="16" t="s">
        <v>32</v>
      </c>
      <c r="C17" s="42"/>
      <c r="D17" s="42">
        <f t="shared" si="0"/>
        <v>0</v>
      </c>
      <c r="E17" s="42"/>
    </row>
    <row r="18" spans="1:5" ht="24.75" customHeight="1">
      <c r="A18" s="15">
        <v>14</v>
      </c>
      <c r="B18" s="16" t="s">
        <v>33</v>
      </c>
      <c r="C18" s="42"/>
      <c r="D18" s="42">
        <f t="shared" si="0"/>
        <v>0</v>
      </c>
      <c r="E18" s="42"/>
    </row>
    <row r="19" spans="1:5" ht="24.75" customHeight="1">
      <c r="A19" s="15">
        <v>15</v>
      </c>
      <c r="B19" s="16" t="s">
        <v>265</v>
      </c>
      <c r="C19" s="42">
        <f>C5-C14</f>
        <v>0</v>
      </c>
      <c r="D19" s="42">
        <f t="shared" si="0"/>
        <v>0</v>
      </c>
      <c r="E19" s="42">
        <f>E5-E14</f>
        <v>0</v>
      </c>
    </row>
    <row r="20" spans="1:5" ht="24.75" customHeight="1">
      <c r="A20" s="15">
        <v>16</v>
      </c>
      <c r="B20" s="16" t="s">
        <v>264</v>
      </c>
      <c r="C20" s="43">
        <f>IF(C5=0,0,C19/C5)</f>
        <v>0</v>
      </c>
      <c r="D20" s="42">
        <f t="shared" si="0"/>
        <v>0</v>
      </c>
      <c r="E20" s="43">
        <f>IF(E5=0,0,E19/E5)</f>
        <v>0</v>
      </c>
    </row>
  </sheetData>
  <sheetProtection/>
  <mergeCells count="3">
    <mergeCell ref="A2:E2"/>
    <mergeCell ref="C3:E3"/>
    <mergeCell ref="A1:E1"/>
  </mergeCells>
  <printOptions horizontalCentered="1"/>
  <pageMargins left="0.3937007874015748" right="0.3937007874015748" top="0.984251968503937" bottom="0.8661417322834646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pane ySplit="4" topLeftCell="BM8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9.00390625" style="10" customWidth="1"/>
    <col min="2" max="2" width="35.25390625" style="10" customWidth="1"/>
    <col min="3" max="3" width="14.00390625" style="10" customWidth="1"/>
    <col min="4" max="4" width="15.00390625" style="10" customWidth="1"/>
    <col min="5" max="5" width="14.375" style="10" customWidth="1"/>
    <col min="6" max="16384" width="9.00390625" style="10" customWidth="1"/>
  </cols>
  <sheetData>
    <row r="1" spans="1:5" s="9" customFormat="1" ht="14.25">
      <c r="A1" s="154" t="s">
        <v>544</v>
      </c>
      <c r="B1" s="154"/>
      <c r="C1" s="154"/>
      <c r="D1" s="154"/>
      <c r="E1" s="154"/>
    </row>
    <row r="2" spans="1:5" ht="23.25" customHeight="1">
      <c r="A2" s="150" t="s">
        <v>524</v>
      </c>
      <c r="B2" s="150"/>
      <c r="C2" s="150"/>
      <c r="D2" s="150"/>
      <c r="E2" s="150"/>
    </row>
    <row r="3" spans="1:5" s="1" customFormat="1" ht="12">
      <c r="A3" s="1" t="s">
        <v>759</v>
      </c>
      <c r="C3" s="153" t="s">
        <v>482</v>
      </c>
      <c r="D3" s="153"/>
      <c r="E3" s="153"/>
    </row>
    <row r="4" spans="1:5" ht="19.5" customHeight="1">
      <c r="A4" s="15" t="s">
        <v>1</v>
      </c>
      <c r="B4" s="15" t="s">
        <v>2</v>
      </c>
      <c r="C4" s="15" t="s">
        <v>519</v>
      </c>
      <c r="D4" s="33" t="s">
        <v>443</v>
      </c>
      <c r="E4" s="33" t="s">
        <v>447</v>
      </c>
    </row>
    <row r="5" spans="1:5" ht="19.5" customHeight="1">
      <c r="A5" s="15">
        <v>1</v>
      </c>
      <c r="B5" s="16" t="s">
        <v>266</v>
      </c>
      <c r="C5" s="44">
        <f>C6+C11+C16</f>
        <v>0</v>
      </c>
      <c r="D5" s="44">
        <f>E5-C5</f>
        <v>0</v>
      </c>
      <c r="E5" s="44">
        <f>E6+E11+E16</f>
        <v>0</v>
      </c>
    </row>
    <row r="6" spans="1:5" ht="19.5" customHeight="1">
      <c r="A6" s="15">
        <v>2</v>
      </c>
      <c r="B6" s="16" t="s">
        <v>459</v>
      </c>
      <c r="C6" s="44">
        <f>SUM(C7:C10)</f>
        <v>0</v>
      </c>
      <c r="D6" s="44">
        <f>E6-C6</f>
        <v>0</v>
      </c>
      <c r="E6" s="44">
        <f>SUM(E7:E10)</f>
        <v>0</v>
      </c>
    </row>
    <row r="7" spans="1:5" ht="19.5" customHeight="1">
      <c r="A7" s="15">
        <v>3</v>
      </c>
      <c r="B7" s="16" t="s">
        <v>460</v>
      </c>
      <c r="C7" s="44"/>
      <c r="D7" s="44">
        <f aca="true" t="shared" si="0" ref="D7:D32">E7-C7</f>
        <v>0</v>
      </c>
      <c r="E7" s="44"/>
    </row>
    <row r="8" spans="1:5" ht="19.5" customHeight="1">
      <c r="A8" s="15">
        <v>4</v>
      </c>
      <c r="B8" s="16" t="s">
        <v>461</v>
      </c>
      <c r="C8" s="44"/>
      <c r="D8" s="44">
        <f t="shared" si="0"/>
        <v>0</v>
      </c>
      <c r="E8" s="44"/>
    </row>
    <row r="9" spans="1:5" ht="19.5" customHeight="1">
      <c r="A9" s="15">
        <v>5</v>
      </c>
      <c r="B9" s="16" t="s">
        <v>462</v>
      </c>
      <c r="C9" s="44"/>
      <c r="D9" s="44">
        <f t="shared" si="0"/>
        <v>0</v>
      </c>
      <c r="E9" s="44"/>
    </row>
    <row r="10" spans="1:5" ht="19.5" customHeight="1">
      <c r="A10" s="15">
        <v>6</v>
      </c>
      <c r="B10" s="16" t="s">
        <v>463</v>
      </c>
      <c r="C10" s="44"/>
      <c r="D10" s="44">
        <f t="shared" si="0"/>
        <v>0</v>
      </c>
      <c r="E10" s="44"/>
    </row>
    <row r="11" spans="1:5" ht="19.5" customHeight="1">
      <c r="A11" s="15">
        <v>7</v>
      </c>
      <c r="B11" s="16" t="s">
        <v>464</v>
      </c>
      <c r="C11" s="44">
        <f>SUM(C12:C15)</f>
        <v>0</v>
      </c>
      <c r="D11" s="44">
        <f t="shared" si="0"/>
        <v>0</v>
      </c>
      <c r="E11" s="44">
        <f>SUM(E12:E15)</f>
        <v>0</v>
      </c>
    </row>
    <row r="12" spans="1:5" ht="19.5" customHeight="1">
      <c r="A12" s="15">
        <v>8</v>
      </c>
      <c r="B12" s="16" t="s">
        <v>465</v>
      </c>
      <c r="C12" s="44"/>
      <c r="D12" s="44">
        <f t="shared" si="0"/>
        <v>0</v>
      </c>
      <c r="E12" s="44"/>
    </row>
    <row r="13" spans="1:5" ht="19.5" customHeight="1">
      <c r="A13" s="15">
        <v>9</v>
      </c>
      <c r="B13" s="16" t="s">
        <v>466</v>
      </c>
      <c r="C13" s="44"/>
      <c r="D13" s="44">
        <f t="shared" si="0"/>
        <v>0</v>
      </c>
      <c r="E13" s="44"/>
    </row>
    <row r="14" spans="1:5" ht="19.5" customHeight="1">
      <c r="A14" s="15">
        <v>10</v>
      </c>
      <c r="B14" s="16" t="s">
        <v>467</v>
      </c>
      <c r="C14" s="44"/>
      <c r="D14" s="44">
        <f t="shared" si="0"/>
        <v>0</v>
      </c>
      <c r="E14" s="44"/>
    </row>
    <row r="15" spans="1:5" ht="19.5" customHeight="1">
      <c r="A15" s="15">
        <v>11</v>
      </c>
      <c r="B15" s="16" t="s">
        <v>468</v>
      </c>
      <c r="C15" s="44"/>
      <c r="D15" s="44">
        <f t="shared" si="0"/>
        <v>0</v>
      </c>
      <c r="E15" s="44"/>
    </row>
    <row r="16" spans="1:5" ht="19.5" customHeight="1">
      <c r="A16" s="15">
        <v>12</v>
      </c>
      <c r="B16" s="16" t="s">
        <v>469</v>
      </c>
      <c r="C16" s="44">
        <f>SUM(C17:C19)</f>
        <v>0</v>
      </c>
      <c r="D16" s="44">
        <f t="shared" si="0"/>
        <v>0</v>
      </c>
      <c r="E16" s="44">
        <f>SUM(E17:E19)</f>
        <v>0</v>
      </c>
    </row>
    <row r="17" spans="1:5" ht="19.5" customHeight="1">
      <c r="A17" s="15">
        <v>13</v>
      </c>
      <c r="B17" s="16" t="s">
        <v>470</v>
      </c>
      <c r="C17" s="44"/>
      <c r="D17" s="44">
        <f t="shared" si="0"/>
        <v>0</v>
      </c>
      <c r="E17" s="44"/>
    </row>
    <row r="18" spans="1:5" ht="19.5" customHeight="1">
      <c r="A18" s="15">
        <v>14</v>
      </c>
      <c r="B18" s="16" t="s">
        <v>471</v>
      </c>
      <c r="C18" s="44"/>
      <c r="D18" s="44">
        <f t="shared" si="0"/>
        <v>0</v>
      </c>
      <c r="E18" s="44"/>
    </row>
    <row r="19" spans="1:5" ht="19.5" customHeight="1">
      <c r="A19" s="15">
        <v>15</v>
      </c>
      <c r="B19" s="16" t="s">
        <v>472</v>
      </c>
      <c r="C19" s="44"/>
      <c r="D19" s="44">
        <f t="shared" si="0"/>
        <v>0</v>
      </c>
      <c r="E19" s="44"/>
    </row>
    <row r="20" spans="1:5" ht="19.5" customHeight="1">
      <c r="A20" s="15">
        <v>16</v>
      </c>
      <c r="B20" s="16" t="s">
        <v>267</v>
      </c>
      <c r="C20" s="44">
        <f>SUM(C21:C28)</f>
        <v>0</v>
      </c>
      <c r="D20" s="44">
        <f t="shared" si="0"/>
        <v>0</v>
      </c>
      <c r="E20" s="44">
        <f>SUM(E21:E28)</f>
        <v>0</v>
      </c>
    </row>
    <row r="21" spans="1:5" ht="19.5" customHeight="1">
      <c r="A21" s="15">
        <v>17</v>
      </c>
      <c r="B21" s="16" t="s">
        <v>321</v>
      </c>
      <c r="C21" s="44"/>
      <c r="D21" s="44">
        <f t="shared" si="0"/>
        <v>0</v>
      </c>
      <c r="E21" s="44"/>
    </row>
    <row r="22" spans="1:5" ht="19.5" customHeight="1">
      <c r="A22" s="15">
        <v>18</v>
      </c>
      <c r="B22" s="16" t="s">
        <v>269</v>
      </c>
      <c r="C22" s="44"/>
      <c r="D22" s="44">
        <f t="shared" si="0"/>
        <v>0</v>
      </c>
      <c r="E22" s="44"/>
    </row>
    <row r="23" spans="1:5" ht="19.5" customHeight="1">
      <c r="A23" s="15">
        <v>19</v>
      </c>
      <c r="B23" s="16" t="s">
        <v>473</v>
      </c>
      <c r="C23" s="44"/>
      <c r="D23" s="44">
        <f>E23-C23</f>
        <v>0</v>
      </c>
      <c r="E23" s="44"/>
    </row>
    <row r="24" spans="1:5" ht="19.5" customHeight="1">
      <c r="A24" s="15">
        <v>20</v>
      </c>
      <c r="B24" s="16" t="s">
        <v>474</v>
      </c>
      <c r="C24" s="44"/>
      <c r="D24" s="44">
        <f t="shared" si="0"/>
        <v>0</v>
      </c>
      <c r="E24" s="44"/>
    </row>
    <row r="25" spans="1:5" ht="19.5" customHeight="1">
      <c r="A25" s="15">
        <v>21</v>
      </c>
      <c r="B25" s="16" t="s">
        <v>475</v>
      </c>
      <c r="C25" s="44"/>
      <c r="D25" s="44">
        <f t="shared" si="0"/>
        <v>0</v>
      </c>
      <c r="E25" s="44"/>
    </row>
    <row r="26" spans="1:5" ht="19.5" customHeight="1">
      <c r="A26" s="15">
        <v>22</v>
      </c>
      <c r="B26" s="16" t="s">
        <v>476</v>
      </c>
      <c r="C26" s="44"/>
      <c r="D26" s="44">
        <f t="shared" si="0"/>
        <v>0</v>
      </c>
      <c r="E26" s="44"/>
    </row>
    <row r="27" spans="1:5" ht="19.5" customHeight="1">
      <c r="A27" s="15">
        <v>23</v>
      </c>
      <c r="B27" s="16" t="s">
        <v>477</v>
      </c>
      <c r="C27" s="44"/>
      <c r="D27" s="44">
        <f t="shared" si="0"/>
        <v>0</v>
      </c>
      <c r="E27" s="44"/>
    </row>
    <row r="28" spans="1:5" ht="19.5" customHeight="1">
      <c r="A28" s="15">
        <v>24</v>
      </c>
      <c r="B28" s="16" t="s">
        <v>478</v>
      </c>
      <c r="C28" s="44"/>
      <c r="D28" s="44">
        <f t="shared" si="0"/>
        <v>0</v>
      </c>
      <c r="E28" s="44"/>
    </row>
    <row r="29" spans="1:5" ht="19.5" customHeight="1">
      <c r="A29" s="15">
        <v>25</v>
      </c>
      <c r="B29" s="16" t="s">
        <v>268</v>
      </c>
      <c r="C29" s="44">
        <f>C30+C31+C32</f>
        <v>0</v>
      </c>
      <c r="D29" s="44">
        <f t="shared" si="0"/>
        <v>0</v>
      </c>
      <c r="E29" s="44">
        <f>E30+E31+E32</f>
        <v>0</v>
      </c>
    </row>
    <row r="30" spans="1:5" ht="19.5" customHeight="1">
      <c r="A30" s="15">
        <v>26</v>
      </c>
      <c r="B30" s="16" t="s">
        <v>479</v>
      </c>
      <c r="C30" s="44"/>
      <c r="D30" s="44">
        <f t="shared" si="0"/>
        <v>0</v>
      </c>
      <c r="E30" s="44"/>
    </row>
    <row r="31" spans="1:5" ht="19.5" customHeight="1">
      <c r="A31" s="15">
        <v>27</v>
      </c>
      <c r="B31" s="16" t="s">
        <v>480</v>
      </c>
      <c r="C31" s="44"/>
      <c r="D31" s="44">
        <f t="shared" si="0"/>
        <v>0</v>
      </c>
      <c r="E31" s="44"/>
    </row>
    <row r="32" spans="1:5" ht="19.5" customHeight="1">
      <c r="A32" s="15">
        <v>28</v>
      </c>
      <c r="B32" s="16" t="s">
        <v>481</v>
      </c>
      <c r="C32" s="44"/>
      <c r="D32" s="44">
        <f t="shared" si="0"/>
        <v>0</v>
      </c>
      <c r="E32" s="44"/>
    </row>
  </sheetData>
  <sheetProtection/>
  <mergeCells count="3">
    <mergeCell ref="A2:E2"/>
    <mergeCell ref="C3:E3"/>
    <mergeCell ref="A1:E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pane ySplit="4" topLeftCell="BM23" activePane="bottomLeft" state="frozen"/>
      <selection pane="topLeft" activeCell="A1" sqref="A1"/>
      <selection pane="bottomLeft" activeCell="B3" sqref="B3"/>
    </sheetView>
  </sheetViews>
  <sheetFormatPr defaultColWidth="9.00390625" defaultRowHeight="14.25"/>
  <cols>
    <col min="1" max="1" width="5.875" style="14" customWidth="1"/>
    <col min="2" max="2" width="43.50390625" style="14" customWidth="1"/>
    <col min="3" max="3" width="13.625" style="14" customWidth="1"/>
    <col min="4" max="4" width="12.875" style="14" customWidth="1"/>
    <col min="5" max="5" width="13.375" style="14" customWidth="1"/>
    <col min="6" max="16384" width="9.00390625" style="14" customWidth="1"/>
  </cols>
  <sheetData>
    <row r="1" spans="1:5" s="9" customFormat="1" ht="14.25">
      <c r="A1" s="154" t="s">
        <v>545</v>
      </c>
      <c r="B1" s="154"/>
      <c r="C1" s="154"/>
      <c r="D1" s="154"/>
      <c r="E1" s="154"/>
    </row>
    <row r="2" spans="1:5" s="10" customFormat="1" ht="14.25">
      <c r="A2" s="150" t="s">
        <v>525</v>
      </c>
      <c r="B2" s="150"/>
      <c r="C2" s="150"/>
      <c r="D2" s="150"/>
      <c r="E2" s="150"/>
    </row>
    <row r="3" spans="1:5" ht="14.25">
      <c r="A3" s="2" t="s">
        <v>21</v>
      </c>
      <c r="B3" s="24" t="s">
        <v>762</v>
      </c>
      <c r="C3" s="151" t="s">
        <v>270</v>
      </c>
      <c r="D3" s="151"/>
      <c r="E3" s="151"/>
    </row>
    <row r="4" spans="1:5" ht="12" customHeight="1">
      <c r="A4" s="15" t="s">
        <v>1</v>
      </c>
      <c r="B4" s="34" t="s">
        <v>34</v>
      </c>
      <c r="C4" s="34" t="s">
        <v>519</v>
      </c>
      <c r="D4" s="35" t="s">
        <v>443</v>
      </c>
      <c r="E4" s="35" t="s">
        <v>447</v>
      </c>
    </row>
    <row r="5" spans="1:5" ht="12" customHeight="1">
      <c r="A5" s="15">
        <v>1</v>
      </c>
      <c r="B5" s="36" t="s">
        <v>322</v>
      </c>
      <c r="C5" s="44">
        <f>C6+C21+C35+C42</f>
        <v>0</v>
      </c>
      <c r="D5" s="44">
        <f>E5-C5</f>
        <v>0</v>
      </c>
      <c r="E5" s="44">
        <f>E6+E21+E35+E42</f>
        <v>0</v>
      </c>
    </row>
    <row r="6" spans="1:5" ht="12" customHeight="1">
      <c r="A6" s="15">
        <v>2</v>
      </c>
      <c r="B6" s="36" t="s">
        <v>323</v>
      </c>
      <c r="C6" s="44">
        <f>C7+C15+C19+C20</f>
        <v>0</v>
      </c>
      <c r="D6" s="44">
        <f aca="true" t="shared" si="0" ref="D6:D48">E6-C6</f>
        <v>0</v>
      </c>
      <c r="E6" s="44">
        <f>E7+E15+E19+E20</f>
        <v>0</v>
      </c>
    </row>
    <row r="7" spans="1:5" ht="12" customHeight="1">
      <c r="A7" s="15">
        <v>3</v>
      </c>
      <c r="B7" s="36" t="s">
        <v>324</v>
      </c>
      <c r="C7" s="44">
        <f>SUM(C8:C14)</f>
        <v>0</v>
      </c>
      <c r="D7" s="44">
        <f t="shared" si="0"/>
        <v>0</v>
      </c>
      <c r="E7" s="44">
        <f>SUM(E8:E14)</f>
        <v>0</v>
      </c>
    </row>
    <row r="8" spans="1:5" ht="12" customHeight="1">
      <c r="A8" s="15">
        <v>4</v>
      </c>
      <c r="B8" s="36" t="s">
        <v>325</v>
      </c>
      <c r="C8" s="44"/>
      <c r="D8" s="44">
        <f t="shared" si="0"/>
        <v>0</v>
      </c>
      <c r="E8" s="44"/>
    </row>
    <row r="9" spans="1:5" ht="12" customHeight="1">
      <c r="A9" s="15">
        <v>5</v>
      </c>
      <c r="B9" s="36" t="s">
        <v>326</v>
      </c>
      <c r="C9" s="44"/>
      <c r="D9" s="44">
        <f t="shared" si="0"/>
        <v>0</v>
      </c>
      <c r="E9" s="44"/>
    </row>
    <row r="10" spans="1:5" ht="12" customHeight="1">
      <c r="A10" s="15">
        <v>6</v>
      </c>
      <c r="B10" s="36" t="s">
        <v>327</v>
      </c>
      <c r="C10" s="44"/>
      <c r="D10" s="44">
        <f t="shared" si="0"/>
        <v>0</v>
      </c>
      <c r="E10" s="44"/>
    </row>
    <row r="11" spans="1:5" ht="12" customHeight="1">
      <c r="A11" s="15">
        <v>7</v>
      </c>
      <c r="B11" s="36" t="s">
        <v>328</v>
      </c>
      <c r="C11" s="44"/>
      <c r="D11" s="44">
        <f t="shared" si="0"/>
        <v>0</v>
      </c>
      <c r="E11" s="44"/>
    </row>
    <row r="12" spans="1:5" ht="12" customHeight="1">
      <c r="A12" s="15">
        <v>8</v>
      </c>
      <c r="B12" s="36" t="s">
        <v>329</v>
      </c>
      <c r="C12" s="44"/>
      <c r="D12" s="44">
        <f t="shared" si="0"/>
        <v>0</v>
      </c>
      <c r="E12" s="44"/>
    </row>
    <row r="13" spans="1:5" ht="12" customHeight="1">
      <c r="A13" s="15">
        <v>9</v>
      </c>
      <c r="B13" s="36" t="s">
        <v>330</v>
      </c>
      <c r="C13" s="44"/>
      <c r="D13" s="44">
        <f t="shared" si="0"/>
        <v>0</v>
      </c>
      <c r="E13" s="44"/>
    </row>
    <row r="14" spans="1:5" ht="12" customHeight="1">
      <c r="A14" s="15">
        <v>10</v>
      </c>
      <c r="B14" s="36" t="s">
        <v>331</v>
      </c>
      <c r="C14" s="44"/>
      <c r="D14" s="44">
        <f t="shared" si="0"/>
        <v>0</v>
      </c>
      <c r="E14" s="44"/>
    </row>
    <row r="15" spans="1:5" ht="12" customHeight="1">
      <c r="A15" s="15">
        <v>11</v>
      </c>
      <c r="B15" s="36" t="s">
        <v>332</v>
      </c>
      <c r="C15" s="44">
        <f>SUM(C16:C18)</f>
        <v>0</v>
      </c>
      <c r="D15" s="44">
        <f t="shared" si="0"/>
        <v>0</v>
      </c>
      <c r="E15" s="44">
        <f>SUM(E16:E18)</f>
        <v>0</v>
      </c>
    </row>
    <row r="16" spans="1:5" ht="12" customHeight="1">
      <c r="A16" s="15">
        <v>12</v>
      </c>
      <c r="B16" s="36" t="s">
        <v>333</v>
      </c>
      <c r="C16" s="44"/>
      <c r="D16" s="44">
        <f t="shared" si="0"/>
        <v>0</v>
      </c>
      <c r="E16" s="44"/>
    </row>
    <row r="17" spans="1:5" ht="12" customHeight="1">
      <c r="A17" s="15">
        <v>13</v>
      </c>
      <c r="B17" s="36" t="s">
        <v>334</v>
      </c>
      <c r="C17" s="44"/>
      <c r="D17" s="44">
        <f t="shared" si="0"/>
        <v>0</v>
      </c>
      <c r="E17" s="44"/>
    </row>
    <row r="18" spans="1:5" ht="12" customHeight="1">
      <c r="A18" s="15">
        <v>14</v>
      </c>
      <c r="B18" s="36" t="s">
        <v>335</v>
      </c>
      <c r="C18" s="44"/>
      <c r="D18" s="44">
        <f t="shared" si="0"/>
        <v>0</v>
      </c>
      <c r="E18" s="44"/>
    </row>
    <row r="19" spans="1:5" ht="12" customHeight="1">
      <c r="A19" s="15">
        <v>15</v>
      </c>
      <c r="B19" s="36" t="s">
        <v>336</v>
      </c>
      <c r="C19" s="44"/>
      <c r="D19" s="44">
        <f t="shared" si="0"/>
        <v>0</v>
      </c>
      <c r="E19" s="44"/>
    </row>
    <row r="20" spans="1:5" ht="12" customHeight="1">
      <c r="A20" s="15">
        <v>16</v>
      </c>
      <c r="B20" s="36" t="s">
        <v>337</v>
      </c>
      <c r="C20" s="44"/>
      <c r="D20" s="44">
        <f t="shared" si="0"/>
        <v>0</v>
      </c>
      <c r="E20" s="44"/>
    </row>
    <row r="21" spans="1:5" ht="12" customHeight="1">
      <c r="A21" s="15">
        <v>17</v>
      </c>
      <c r="B21" s="36" t="s">
        <v>338</v>
      </c>
      <c r="C21" s="44">
        <f>C22+C34</f>
        <v>0</v>
      </c>
      <c r="D21" s="44">
        <f t="shared" si="0"/>
        <v>0</v>
      </c>
      <c r="E21" s="44">
        <f>E22+E34</f>
        <v>0</v>
      </c>
    </row>
    <row r="22" spans="1:5" ht="12" customHeight="1">
      <c r="A22" s="15">
        <v>18</v>
      </c>
      <c r="B22" s="36" t="s">
        <v>339</v>
      </c>
      <c r="C22" s="44">
        <f>C23+C24-C25+C26-C27+C28+C29+C30+C31-C32+C33</f>
        <v>0</v>
      </c>
      <c r="D22" s="44">
        <f t="shared" si="0"/>
        <v>0</v>
      </c>
      <c r="E22" s="44">
        <f>E23+E24-E25+E26-E27+E28+E29+E30+E31-E32+E33</f>
        <v>0</v>
      </c>
    </row>
    <row r="23" spans="1:5" ht="12" customHeight="1">
      <c r="A23" s="15">
        <v>19</v>
      </c>
      <c r="B23" s="36" t="s">
        <v>340</v>
      </c>
      <c r="C23" s="44"/>
      <c r="D23" s="44">
        <f t="shared" si="0"/>
        <v>0</v>
      </c>
      <c r="E23" s="44"/>
    </row>
    <row r="24" spans="1:5" ht="12" customHeight="1">
      <c r="A24" s="15">
        <v>20</v>
      </c>
      <c r="B24" s="36" t="s">
        <v>341</v>
      </c>
      <c r="C24" s="44"/>
      <c r="D24" s="44">
        <f t="shared" si="0"/>
        <v>0</v>
      </c>
      <c r="E24" s="44"/>
    </row>
    <row r="25" spans="1:5" ht="12" customHeight="1">
      <c r="A25" s="15">
        <v>21</v>
      </c>
      <c r="B25" s="36" t="s">
        <v>342</v>
      </c>
      <c r="C25" s="44"/>
      <c r="D25" s="44">
        <f t="shared" si="0"/>
        <v>0</v>
      </c>
      <c r="E25" s="44"/>
    </row>
    <row r="26" spans="1:5" ht="12" customHeight="1">
      <c r="A26" s="15">
        <v>22</v>
      </c>
      <c r="B26" s="36" t="s">
        <v>343</v>
      </c>
      <c r="C26" s="44"/>
      <c r="D26" s="44">
        <f t="shared" si="0"/>
        <v>0</v>
      </c>
      <c r="E26" s="44"/>
    </row>
    <row r="27" spans="1:5" ht="12" customHeight="1">
      <c r="A27" s="15">
        <v>23</v>
      </c>
      <c r="B27" s="36" t="s">
        <v>344</v>
      </c>
      <c r="C27" s="44"/>
      <c r="D27" s="44">
        <f t="shared" si="0"/>
        <v>0</v>
      </c>
      <c r="E27" s="44"/>
    </row>
    <row r="28" spans="1:5" ht="12" customHeight="1">
      <c r="A28" s="15">
        <v>24</v>
      </c>
      <c r="B28" s="36" t="s">
        <v>345</v>
      </c>
      <c r="C28" s="44"/>
      <c r="D28" s="44">
        <f t="shared" si="0"/>
        <v>0</v>
      </c>
      <c r="E28" s="44"/>
    </row>
    <row r="29" spans="1:5" ht="12" customHeight="1">
      <c r="A29" s="15">
        <v>25</v>
      </c>
      <c r="B29" s="36" t="s">
        <v>346</v>
      </c>
      <c r="C29" s="44"/>
      <c r="D29" s="44">
        <f t="shared" si="0"/>
        <v>0</v>
      </c>
      <c r="E29" s="44"/>
    </row>
    <row r="30" spans="1:5" ht="12" customHeight="1">
      <c r="A30" s="15">
        <v>26</v>
      </c>
      <c r="B30" s="36" t="s">
        <v>347</v>
      </c>
      <c r="C30" s="44"/>
      <c r="D30" s="44">
        <f t="shared" si="0"/>
        <v>0</v>
      </c>
      <c r="E30" s="44"/>
    </row>
    <row r="31" spans="1:5" ht="12" customHeight="1">
      <c r="A31" s="15">
        <v>27</v>
      </c>
      <c r="B31" s="36" t="s">
        <v>348</v>
      </c>
      <c r="C31" s="44"/>
      <c r="D31" s="44">
        <f t="shared" si="0"/>
        <v>0</v>
      </c>
      <c r="E31" s="44"/>
    </row>
    <row r="32" spans="1:5" ht="12" customHeight="1">
      <c r="A32" s="15">
        <v>28</v>
      </c>
      <c r="B32" s="36" t="s">
        <v>349</v>
      </c>
      <c r="C32" s="44"/>
      <c r="D32" s="44">
        <f t="shared" si="0"/>
        <v>0</v>
      </c>
      <c r="E32" s="44"/>
    </row>
    <row r="33" spans="1:5" ht="12" customHeight="1">
      <c r="A33" s="15">
        <v>29</v>
      </c>
      <c r="B33" s="36" t="s">
        <v>350</v>
      </c>
      <c r="C33" s="44"/>
      <c r="D33" s="44">
        <f t="shared" si="0"/>
        <v>0</v>
      </c>
      <c r="E33" s="44"/>
    </row>
    <row r="34" spans="1:5" ht="12" customHeight="1">
      <c r="A34" s="15">
        <v>30</v>
      </c>
      <c r="B34" s="36" t="s">
        <v>351</v>
      </c>
      <c r="C34" s="44"/>
      <c r="D34" s="44">
        <f t="shared" si="0"/>
        <v>0</v>
      </c>
      <c r="E34" s="44"/>
    </row>
    <row r="35" spans="1:5" ht="12" customHeight="1">
      <c r="A35" s="15">
        <v>31</v>
      </c>
      <c r="B35" s="36" t="s">
        <v>352</v>
      </c>
      <c r="C35" s="44">
        <f>C36+C40+C41</f>
        <v>0</v>
      </c>
      <c r="D35" s="44">
        <f t="shared" si="0"/>
        <v>0</v>
      </c>
      <c r="E35" s="44">
        <f>E36+E40+E41</f>
        <v>0</v>
      </c>
    </row>
    <row r="36" spans="1:5" ht="12" customHeight="1">
      <c r="A36" s="15">
        <v>32</v>
      </c>
      <c r="B36" s="36" t="s">
        <v>353</v>
      </c>
      <c r="C36" s="44">
        <f>C37+C38+C39</f>
        <v>0</v>
      </c>
      <c r="D36" s="44">
        <f t="shared" si="0"/>
        <v>0</v>
      </c>
      <c r="E36" s="44">
        <f>E37+E38+E39</f>
        <v>0</v>
      </c>
    </row>
    <row r="37" spans="1:5" ht="12" customHeight="1">
      <c r="A37" s="15">
        <v>33</v>
      </c>
      <c r="B37" s="36" t="s">
        <v>354</v>
      </c>
      <c r="C37" s="44"/>
      <c r="D37" s="44">
        <f t="shared" si="0"/>
        <v>0</v>
      </c>
      <c r="E37" s="44"/>
    </row>
    <row r="38" spans="1:5" ht="12" customHeight="1">
      <c r="A38" s="15">
        <v>34</v>
      </c>
      <c r="B38" s="36" t="s">
        <v>355</v>
      </c>
      <c r="C38" s="44"/>
      <c r="D38" s="44">
        <f t="shared" si="0"/>
        <v>0</v>
      </c>
      <c r="E38" s="44"/>
    </row>
    <row r="39" spans="1:5" ht="12" customHeight="1">
      <c r="A39" s="15">
        <v>35</v>
      </c>
      <c r="B39" s="36" t="s">
        <v>335</v>
      </c>
      <c r="C39" s="44"/>
      <c r="D39" s="44">
        <f t="shared" si="0"/>
        <v>0</v>
      </c>
      <c r="E39" s="44"/>
    </row>
    <row r="40" spans="1:5" ht="12" customHeight="1">
      <c r="A40" s="15">
        <v>36</v>
      </c>
      <c r="B40" s="36" t="s">
        <v>356</v>
      </c>
      <c r="C40" s="44"/>
      <c r="D40" s="44">
        <f t="shared" si="0"/>
        <v>0</v>
      </c>
      <c r="E40" s="44"/>
    </row>
    <row r="41" spans="1:5" ht="12" customHeight="1">
      <c r="A41" s="15">
        <v>37</v>
      </c>
      <c r="B41" s="36" t="s">
        <v>357</v>
      </c>
      <c r="C41" s="44"/>
      <c r="D41" s="44">
        <f t="shared" si="0"/>
        <v>0</v>
      </c>
      <c r="E41" s="44"/>
    </row>
    <row r="42" spans="1:5" ht="12" customHeight="1">
      <c r="A42" s="15">
        <v>38</v>
      </c>
      <c r="B42" s="36" t="s">
        <v>358</v>
      </c>
      <c r="C42" s="44">
        <f>C43+C44</f>
        <v>0</v>
      </c>
      <c r="D42" s="44">
        <f t="shared" si="0"/>
        <v>0</v>
      </c>
      <c r="E42" s="44">
        <f>E43+E44</f>
        <v>0</v>
      </c>
    </row>
    <row r="43" spans="1:5" ht="12" customHeight="1">
      <c r="A43" s="15">
        <v>39</v>
      </c>
      <c r="B43" s="36" t="s">
        <v>359</v>
      </c>
      <c r="C43" s="44"/>
      <c r="D43" s="44">
        <f t="shared" si="0"/>
        <v>0</v>
      </c>
      <c r="E43" s="44"/>
    </row>
    <row r="44" spans="1:5" ht="12" customHeight="1">
      <c r="A44" s="15">
        <v>40</v>
      </c>
      <c r="B44" s="36" t="s">
        <v>351</v>
      </c>
      <c r="C44" s="44"/>
      <c r="D44" s="44">
        <f t="shared" si="0"/>
        <v>0</v>
      </c>
      <c r="E44" s="44"/>
    </row>
    <row r="45" spans="1:5" ht="12" customHeight="1">
      <c r="A45" s="15">
        <v>41</v>
      </c>
      <c r="B45" s="36" t="s">
        <v>271</v>
      </c>
      <c r="C45" s="44">
        <f>C46+C47+C48</f>
        <v>0</v>
      </c>
      <c r="D45" s="44">
        <f t="shared" si="0"/>
        <v>0</v>
      </c>
      <c r="E45" s="44">
        <f>E46+E47+E48</f>
        <v>0</v>
      </c>
    </row>
    <row r="46" spans="1:5" ht="12" customHeight="1">
      <c r="A46" s="15">
        <v>42</v>
      </c>
      <c r="B46" s="36" t="s">
        <v>360</v>
      </c>
      <c r="C46" s="44"/>
      <c r="D46" s="44">
        <f>E46-C46</f>
        <v>0</v>
      </c>
      <c r="E46" s="44"/>
    </row>
    <row r="47" spans="1:5" ht="12" customHeight="1">
      <c r="A47" s="15">
        <v>43</v>
      </c>
      <c r="B47" s="36" t="s">
        <v>361</v>
      </c>
      <c r="C47" s="44"/>
      <c r="D47" s="44">
        <f>E47-C47</f>
        <v>0</v>
      </c>
      <c r="E47" s="44"/>
    </row>
    <row r="48" spans="1:5" ht="12" customHeight="1">
      <c r="A48" s="15">
        <v>44</v>
      </c>
      <c r="B48" s="36" t="s">
        <v>362</v>
      </c>
      <c r="C48" s="44"/>
      <c r="D48" s="44">
        <f t="shared" si="0"/>
        <v>0</v>
      </c>
      <c r="E48" s="44"/>
    </row>
    <row r="49" spans="1:5" ht="12" customHeight="1">
      <c r="A49" s="15">
        <v>45</v>
      </c>
      <c r="B49" s="36" t="s">
        <v>272</v>
      </c>
      <c r="C49" s="44">
        <f>SUM(C50:C54)</f>
        <v>0</v>
      </c>
      <c r="D49" s="44">
        <f aca="true" t="shared" si="1" ref="D49:D54">E49-C49</f>
        <v>0</v>
      </c>
      <c r="E49" s="44">
        <f>SUM(E50:E54)</f>
        <v>0</v>
      </c>
    </row>
    <row r="50" spans="1:5" ht="12" customHeight="1">
      <c r="A50" s="15">
        <v>46</v>
      </c>
      <c r="B50" s="36" t="s">
        <v>321</v>
      </c>
      <c r="C50" s="44"/>
      <c r="D50" s="44">
        <f t="shared" si="1"/>
        <v>0</v>
      </c>
      <c r="E50" s="44"/>
    </row>
    <row r="51" spans="1:5" ht="12" customHeight="1">
      <c r="A51" s="15">
        <v>47</v>
      </c>
      <c r="B51" s="36" t="s">
        <v>269</v>
      </c>
      <c r="C51" s="44"/>
      <c r="D51" s="44">
        <f t="shared" si="1"/>
        <v>0</v>
      </c>
      <c r="E51" s="44"/>
    </row>
    <row r="52" spans="1:5" ht="12" customHeight="1">
      <c r="A52" s="15">
        <v>48</v>
      </c>
      <c r="B52" s="36" t="s">
        <v>363</v>
      </c>
      <c r="C52" s="44"/>
      <c r="D52" s="44">
        <f t="shared" si="1"/>
        <v>0</v>
      </c>
      <c r="E52" s="44"/>
    </row>
    <row r="53" spans="1:5" ht="12" customHeight="1">
      <c r="A53" s="15">
        <v>49</v>
      </c>
      <c r="B53" s="36" t="s">
        <v>364</v>
      </c>
      <c r="C53" s="44"/>
      <c r="D53" s="44">
        <f t="shared" si="1"/>
        <v>0</v>
      </c>
      <c r="E53" s="44"/>
    </row>
    <row r="54" spans="1:5" ht="12" customHeight="1">
      <c r="A54" s="15">
        <v>50</v>
      </c>
      <c r="B54" s="36" t="s">
        <v>365</v>
      </c>
      <c r="C54" s="44"/>
      <c r="D54" s="44">
        <f t="shared" si="1"/>
        <v>0</v>
      </c>
      <c r="E54" s="44"/>
    </row>
    <row r="55" ht="14.25">
      <c r="A55" s="4"/>
    </row>
    <row r="56" ht="14.25">
      <c r="A56" s="2"/>
    </row>
  </sheetData>
  <sheetProtection/>
  <mergeCells count="3">
    <mergeCell ref="A2:E2"/>
    <mergeCell ref="C3:E3"/>
    <mergeCell ref="A1:E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pane ySplit="5" topLeftCell="BM9" activePane="bottomLeft" state="frozen"/>
      <selection pane="topLeft" activeCell="A1" sqref="A1"/>
      <selection pane="bottomLeft" activeCell="A1" sqref="A1:E1"/>
    </sheetView>
  </sheetViews>
  <sheetFormatPr defaultColWidth="9.00390625" defaultRowHeight="14.25"/>
  <cols>
    <col min="1" max="1" width="6.625" style="10" customWidth="1"/>
    <col min="2" max="2" width="35.00390625" style="10" customWidth="1"/>
    <col min="3" max="3" width="14.625" style="10" customWidth="1"/>
    <col min="4" max="4" width="13.625" style="10" customWidth="1"/>
    <col min="5" max="5" width="14.25390625" style="10" customWidth="1"/>
    <col min="6" max="16384" width="9.00390625" style="10" customWidth="1"/>
  </cols>
  <sheetData>
    <row r="1" spans="1:5" s="9" customFormat="1" ht="14.25">
      <c r="A1" s="154" t="s">
        <v>546</v>
      </c>
      <c r="B1" s="154"/>
      <c r="C1" s="154"/>
      <c r="D1" s="154"/>
      <c r="E1" s="154"/>
    </row>
    <row r="2" spans="1:5" ht="14.25">
      <c r="A2" s="150" t="s">
        <v>526</v>
      </c>
      <c r="B2" s="150"/>
      <c r="C2" s="150"/>
      <c r="D2" s="150"/>
      <c r="E2" s="150"/>
    </row>
    <row r="4" spans="1:5" ht="14.25">
      <c r="A4" s="11"/>
      <c r="B4" s="37" t="s">
        <v>35</v>
      </c>
      <c r="C4" s="152" t="s">
        <v>261</v>
      </c>
      <c r="D4" s="152"/>
      <c r="E4" s="152"/>
    </row>
    <row r="5" spans="1:5" ht="27" customHeight="1">
      <c r="A5" s="15" t="s">
        <v>1</v>
      </c>
      <c r="B5" s="15" t="s">
        <v>3</v>
      </c>
      <c r="C5" s="15" t="s">
        <v>519</v>
      </c>
      <c r="D5" s="33" t="s">
        <v>443</v>
      </c>
      <c r="E5" s="33" t="s">
        <v>447</v>
      </c>
    </row>
    <row r="6" spans="1:5" ht="27" customHeight="1">
      <c r="A6" s="15">
        <v>1</v>
      </c>
      <c r="B6" s="16" t="s">
        <v>275</v>
      </c>
      <c r="C6" s="44">
        <f>SUM(C7:C15)</f>
        <v>0</v>
      </c>
      <c r="D6" s="44">
        <f>E6-C6</f>
        <v>0</v>
      </c>
      <c r="E6" s="44">
        <f>SUM(E7:E15)</f>
        <v>0</v>
      </c>
    </row>
    <row r="7" spans="1:5" ht="27" customHeight="1">
      <c r="A7" s="15">
        <v>2</v>
      </c>
      <c r="B7" s="16" t="s">
        <v>36</v>
      </c>
      <c r="C7" s="44"/>
      <c r="D7" s="44">
        <f aca="true" t="shared" si="0" ref="D7:D19">E7-C7</f>
        <v>0</v>
      </c>
      <c r="E7" s="44"/>
    </row>
    <row r="8" spans="1:5" ht="27" customHeight="1">
      <c r="A8" s="15">
        <v>3</v>
      </c>
      <c r="B8" s="16" t="s">
        <v>37</v>
      </c>
      <c r="C8" s="44"/>
      <c r="D8" s="44">
        <f t="shared" si="0"/>
        <v>0</v>
      </c>
      <c r="E8" s="44"/>
    </row>
    <row r="9" spans="1:5" ht="27" customHeight="1">
      <c r="A9" s="15">
        <v>4</v>
      </c>
      <c r="B9" s="16" t="s">
        <v>38</v>
      </c>
      <c r="C9" s="44"/>
      <c r="D9" s="44">
        <f t="shared" si="0"/>
        <v>0</v>
      </c>
      <c r="E9" s="44"/>
    </row>
    <row r="10" spans="1:5" ht="27" customHeight="1">
      <c r="A10" s="15">
        <v>5</v>
      </c>
      <c r="B10" s="16" t="s">
        <v>39</v>
      </c>
      <c r="C10" s="44"/>
      <c r="D10" s="44">
        <f t="shared" si="0"/>
        <v>0</v>
      </c>
      <c r="E10" s="44"/>
    </row>
    <row r="11" spans="1:5" ht="27" customHeight="1">
      <c r="A11" s="15">
        <v>6</v>
      </c>
      <c r="B11" s="16" t="s">
        <v>40</v>
      </c>
      <c r="C11" s="44"/>
      <c r="D11" s="44">
        <f t="shared" si="0"/>
        <v>0</v>
      </c>
      <c r="E11" s="44"/>
    </row>
    <row r="12" spans="1:5" ht="27" customHeight="1">
      <c r="A12" s="15">
        <v>7</v>
      </c>
      <c r="B12" s="16" t="s">
        <v>41</v>
      </c>
      <c r="C12" s="44"/>
      <c r="D12" s="44">
        <f t="shared" si="0"/>
        <v>0</v>
      </c>
      <c r="E12" s="44"/>
    </row>
    <row r="13" spans="1:5" ht="27" customHeight="1">
      <c r="A13" s="15">
        <v>8</v>
      </c>
      <c r="B13" s="16" t="s">
        <v>42</v>
      </c>
      <c r="C13" s="44"/>
      <c r="D13" s="44">
        <f t="shared" si="0"/>
        <v>0</v>
      </c>
      <c r="E13" s="44"/>
    </row>
    <row r="14" spans="1:5" ht="27" customHeight="1">
      <c r="A14" s="15">
        <v>9</v>
      </c>
      <c r="B14" s="16" t="s">
        <v>43</v>
      </c>
      <c r="C14" s="44"/>
      <c r="D14" s="44">
        <f t="shared" si="0"/>
        <v>0</v>
      </c>
      <c r="E14" s="44"/>
    </row>
    <row r="15" spans="1:5" ht="27" customHeight="1">
      <c r="A15" s="15">
        <v>10</v>
      </c>
      <c r="B15" s="16" t="s">
        <v>44</v>
      </c>
      <c r="C15" s="44"/>
      <c r="D15" s="44">
        <f t="shared" si="0"/>
        <v>0</v>
      </c>
      <c r="E15" s="44"/>
    </row>
    <row r="16" spans="1:5" ht="27" customHeight="1">
      <c r="A16" s="15">
        <v>11</v>
      </c>
      <c r="B16" s="16" t="s">
        <v>45</v>
      </c>
      <c r="C16" s="44">
        <f>C17+C18</f>
        <v>0</v>
      </c>
      <c r="D16" s="44">
        <f t="shared" si="0"/>
        <v>0</v>
      </c>
      <c r="E16" s="44">
        <f>E17+E18</f>
        <v>0</v>
      </c>
    </row>
    <row r="17" spans="1:5" ht="27" customHeight="1">
      <c r="A17" s="15">
        <v>12</v>
      </c>
      <c r="B17" s="16" t="s">
        <v>273</v>
      </c>
      <c r="C17" s="44"/>
      <c r="D17" s="44">
        <f t="shared" si="0"/>
        <v>0</v>
      </c>
      <c r="E17" s="44"/>
    </row>
    <row r="18" spans="1:5" ht="27" customHeight="1">
      <c r="A18" s="15">
        <v>13</v>
      </c>
      <c r="B18" s="16" t="s">
        <v>274</v>
      </c>
      <c r="C18" s="44"/>
      <c r="D18" s="44">
        <f t="shared" si="0"/>
        <v>0</v>
      </c>
      <c r="E18" s="44"/>
    </row>
    <row r="19" spans="1:5" ht="27" customHeight="1">
      <c r="A19" s="15">
        <v>14</v>
      </c>
      <c r="B19" s="16" t="s">
        <v>46</v>
      </c>
      <c r="C19" s="44">
        <f>C6-C16</f>
        <v>0</v>
      </c>
      <c r="D19" s="44">
        <f t="shared" si="0"/>
        <v>0</v>
      </c>
      <c r="E19" s="44">
        <f>E6-E16</f>
        <v>0</v>
      </c>
    </row>
  </sheetData>
  <sheetProtection/>
  <mergeCells count="3">
    <mergeCell ref="A2:E2"/>
    <mergeCell ref="C4:E4"/>
    <mergeCell ref="A1:E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C3" sqref="C3"/>
    </sheetView>
  </sheetViews>
  <sheetFormatPr defaultColWidth="9.00390625" defaultRowHeight="14.25"/>
  <cols>
    <col min="1" max="1" width="2.00390625" style="14" customWidth="1"/>
    <col min="2" max="2" width="3.00390625" style="14" customWidth="1"/>
    <col min="3" max="3" width="35.375" style="14" customWidth="1"/>
    <col min="4" max="4" width="8.25390625" style="29" customWidth="1"/>
    <col min="5" max="5" width="8.00390625" style="29" customWidth="1"/>
    <col min="6" max="7" width="10.375" style="29" customWidth="1"/>
    <col min="8" max="8" width="9.00390625" style="14" hidden="1" customWidth="1"/>
    <col min="9" max="16384" width="9.00390625" style="14" customWidth="1"/>
  </cols>
  <sheetData>
    <row r="1" spans="1:7" ht="14.25">
      <c r="A1" s="155" t="s">
        <v>547</v>
      </c>
      <c r="B1" s="155"/>
      <c r="C1" s="155"/>
      <c r="D1" s="155"/>
      <c r="E1" s="155"/>
      <c r="F1" s="155"/>
      <c r="G1" s="155"/>
    </row>
    <row r="2" spans="1:7" s="10" customFormat="1" ht="14.25">
      <c r="A2" s="150" t="s">
        <v>527</v>
      </c>
      <c r="B2" s="150"/>
      <c r="C2" s="150"/>
      <c r="D2" s="150"/>
      <c r="E2" s="150"/>
      <c r="F2" s="150"/>
      <c r="G2" s="150"/>
    </row>
    <row r="3" spans="1:7" ht="9.75" customHeight="1">
      <c r="A3" s="24"/>
      <c r="B3" s="24"/>
      <c r="C3" s="24" t="s">
        <v>758</v>
      </c>
      <c r="D3" s="25"/>
      <c r="E3" s="25"/>
      <c r="F3" s="25"/>
      <c r="G3" s="25"/>
    </row>
    <row r="4" spans="1:7" ht="9.75" customHeight="1">
      <c r="A4" s="157"/>
      <c r="B4" s="157" t="s">
        <v>1</v>
      </c>
      <c r="C4" s="157" t="s">
        <v>3</v>
      </c>
      <c r="D4" s="26" t="s">
        <v>47</v>
      </c>
      <c r="E4" s="26" t="s">
        <v>48</v>
      </c>
      <c r="F4" s="27" t="s">
        <v>49</v>
      </c>
      <c r="G4" s="27" t="s">
        <v>50</v>
      </c>
    </row>
    <row r="5" spans="1:7" ht="9.75" customHeight="1">
      <c r="A5" s="158"/>
      <c r="B5" s="158"/>
      <c r="C5" s="158"/>
      <c r="D5" s="27">
        <v>1</v>
      </c>
      <c r="E5" s="27">
        <v>2</v>
      </c>
      <c r="F5" s="27">
        <v>3</v>
      </c>
      <c r="G5" s="27">
        <v>4</v>
      </c>
    </row>
    <row r="6" spans="1:7" ht="10.5" customHeight="1">
      <c r="A6" s="28"/>
      <c r="B6" s="28">
        <v>1</v>
      </c>
      <c r="C6" s="28" t="s">
        <v>51</v>
      </c>
      <c r="D6" s="45" t="s">
        <v>416</v>
      </c>
      <c r="E6" s="45" t="s">
        <v>416</v>
      </c>
      <c r="F6" s="45">
        <f>F7+F8+F9+F10+F12+F13+F14+F15+F16+F18+F24</f>
        <v>0</v>
      </c>
      <c r="G6" s="45">
        <f>G10+G11+G12+G13+G14+G15+G16+G17+G19+G20+G21+G22+G23+G24</f>
        <v>0</v>
      </c>
    </row>
    <row r="7" spans="1:7" ht="10.5" customHeight="1">
      <c r="A7" s="28"/>
      <c r="B7" s="28">
        <v>2</v>
      </c>
      <c r="C7" s="28" t="s">
        <v>276</v>
      </c>
      <c r="D7" s="45" t="s">
        <v>416</v>
      </c>
      <c r="E7" s="45" t="s">
        <v>416</v>
      </c>
      <c r="F7" s="45">
        <f>'一（1）'!E17+'一(2)金融'!E42</f>
        <v>0</v>
      </c>
      <c r="G7" s="45" t="s">
        <v>416</v>
      </c>
    </row>
    <row r="8" spans="1:7" ht="10.5" customHeight="1">
      <c r="A8" s="28" t="s">
        <v>52</v>
      </c>
      <c r="B8" s="28">
        <v>3</v>
      </c>
      <c r="C8" s="28" t="s">
        <v>53</v>
      </c>
      <c r="D8" s="45" t="s">
        <v>416</v>
      </c>
      <c r="E8" s="45"/>
      <c r="F8" s="45"/>
      <c r="G8" s="45" t="s">
        <v>416</v>
      </c>
    </row>
    <row r="9" spans="1:7" ht="10.5" customHeight="1">
      <c r="A9" s="28"/>
      <c r="B9" s="28">
        <v>4</v>
      </c>
      <c r="C9" s="28" t="s">
        <v>417</v>
      </c>
      <c r="D9" s="45"/>
      <c r="E9" s="45"/>
      <c r="F9" s="45"/>
      <c r="G9" s="45" t="s">
        <v>416</v>
      </c>
    </row>
    <row r="10" spans="1:7" ht="10.5" customHeight="1">
      <c r="A10" s="28" t="s">
        <v>54</v>
      </c>
      <c r="B10" s="28">
        <v>5</v>
      </c>
      <c r="C10" s="28" t="s">
        <v>55</v>
      </c>
      <c r="D10" s="45"/>
      <c r="E10" s="45"/>
      <c r="F10" s="45"/>
      <c r="G10" s="45"/>
    </row>
    <row r="11" spans="1:7" ht="10.5" customHeight="1">
      <c r="A11" s="28" t="s">
        <v>54</v>
      </c>
      <c r="B11" s="28">
        <v>6</v>
      </c>
      <c r="C11" s="28" t="s">
        <v>418</v>
      </c>
      <c r="D11" s="45" t="s">
        <v>416</v>
      </c>
      <c r="E11" s="45" t="s">
        <v>416</v>
      </c>
      <c r="F11" s="45" t="s">
        <v>416</v>
      </c>
      <c r="G11" s="45"/>
    </row>
    <row r="12" spans="1:7" ht="10.5" customHeight="1">
      <c r="A12" s="28"/>
      <c r="B12" s="28">
        <v>7</v>
      </c>
      <c r="C12" s="28" t="s">
        <v>56</v>
      </c>
      <c r="D12" s="45" t="s">
        <v>416</v>
      </c>
      <c r="E12" s="45" t="s">
        <v>416</v>
      </c>
      <c r="F12" s="45"/>
      <c r="G12" s="45"/>
    </row>
    <row r="13" spans="1:8" ht="10.5" customHeight="1">
      <c r="A13" s="28" t="s">
        <v>54</v>
      </c>
      <c r="B13" s="28">
        <v>8</v>
      </c>
      <c r="C13" s="28" t="s">
        <v>419</v>
      </c>
      <c r="D13" s="45"/>
      <c r="E13" s="45"/>
      <c r="F13" s="45"/>
      <c r="G13" s="45"/>
      <c r="H13" s="14" t="s">
        <v>420</v>
      </c>
    </row>
    <row r="14" spans="1:8" ht="10.5" customHeight="1">
      <c r="A14" s="28" t="s">
        <v>54</v>
      </c>
      <c r="B14" s="28">
        <v>9</v>
      </c>
      <c r="C14" s="28" t="s">
        <v>421</v>
      </c>
      <c r="D14" s="45"/>
      <c r="E14" s="45"/>
      <c r="F14" s="45"/>
      <c r="G14" s="45"/>
      <c r="H14" s="14" t="s">
        <v>420</v>
      </c>
    </row>
    <row r="15" spans="1:7" ht="10.5" customHeight="1">
      <c r="A15" s="28" t="s">
        <v>54</v>
      </c>
      <c r="B15" s="28">
        <v>10</v>
      </c>
      <c r="C15" s="28" t="s">
        <v>57</v>
      </c>
      <c r="D15" s="45" t="s">
        <v>416</v>
      </c>
      <c r="E15" s="45" t="s">
        <v>416</v>
      </c>
      <c r="F15" s="45">
        <f>IF('七'!G17&gt;0,'七'!G17,0)</f>
        <v>0</v>
      </c>
      <c r="G15" s="45">
        <f>IF('七'!H17&lt;0,-'七'!G17,0)</f>
        <v>0</v>
      </c>
    </row>
    <row r="16" spans="1:7" ht="10.5" customHeight="1">
      <c r="A16" s="28"/>
      <c r="B16" s="28">
        <v>11</v>
      </c>
      <c r="C16" s="28" t="s">
        <v>58</v>
      </c>
      <c r="D16" s="45"/>
      <c r="E16" s="45"/>
      <c r="F16" s="45"/>
      <c r="G16" s="45"/>
    </row>
    <row r="17" spans="1:7" ht="10.5" customHeight="1">
      <c r="A17" s="28"/>
      <c r="B17" s="28">
        <v>12</v>
      </c>
      <c r="C17" s="28" t="s">
        <v>277</v>
      </c>
      <c r="D17" s="45" t="s">
        <v>416</v>
      </c>
      <c r="E17" s="45" t="s">
        <v>416</v>
      </c>
      <c r="F17" s="45" t="s">
        <v>416</v>
      </c>
      <c r="G17" s="45">
        <f>'六'!C16</f>
        <v>0</v>
      </c>
    </row>
    <row r="18" spans="1:7" ht="10.5" customHeight="1">
      <c r="A18" s="28"/>
      <c r="B18" s="28">
        <v>13</v>
      </c>
      <c r="C18" s="28" t="s">
        <v>422</v>
      </c>
      <c r="D18" s="45" t="s">
        <v>416</v>
      </c>
      <c r="E18" s="45" t="s">
        <v>416</v>
      </c>
      <c r="F18" s="45"/>
      <c r="G18" s="45" t="s">
        <v>416</v>
      </c>
    </row>
    <row r="19" spans="1:7" ht="10.5" customHeight="1">
      <c r="A19" s="28"/>
      <c r="B19" s="28">
        <v>14</v>
      </c>
      <c r="C19" s="28" t="s">
        <v>59</v>
      </c>
      <c r="D19" s="45" t="s">
        <v>416</v>
      </c>
      <c r="E19" s="45" t="s">
        <v>416</v>
      </c>
      <c r="F19" s="45" t="s">
        <v>416</v>
      </c>
      <c r="G19" s="45">
        <f>'一(3)事业'!E14</f>
        <v>0</v>
      </c>
    </row>
    <row r="20" spans="1:7" ht="10.5" customHeight="1">
      <c r="A20" s="28"/>
      <c r="B20" s="28">
        <v>15</v>
      </c>
      <c r="C20" s="28" t="s">
        <v>60</v>
      </c>
      <c r="D20" s="45" t="s">
        <v>416</v>
      </c>
      <c r="E20" s="45" t="s">
        <v>416</v>
      </c>
      <c r="F20" s="45" t="s">
        <v>416</v>
      </c>
      <c r="G20" s="45">
        <f>'五'!C5</f>
        <v>0</v>
      </c>
    </row>
    <row r="21" spans="1:7" ht="10.5" customHeight="1">
      <c r="A21" s="28"/>
      <c r="B21" s="28">
        <v>16</v>
      </c>
      <c r="C21" s="28" t="s">
        <v>61</v>
      </c>
      <c r="D21" s="45" t="s">
        <v>416</v>
      </c>
      <c r="E21" s="45" t="s">
        <v>416</v>
      </c>
      <c r="F21" s="45" t="s">
        <v>416</v>
      </c>
      <c r="G21" s="45">
        <f>'五'!C10</f>
        <v>0</v>
      </c>
    </row>
    <row r="22" spans="1:7" ht="10.5" customHeight="1">
      <c r="A22" s="28"/>
      <c r="B22" s="28">
        <v>17</v>
      </c>
      <c r="C22" s="28" t="s">
        <v>62</v>
      </c>
      <c r="D22" s="45" t="s">
        <v>416</v>
      </c>
      <c r="E22" s="45" t="s">
        <v>416</v>
      </c>
      <c r="F22" s="45" t="s">
        <v>416</v>
      </c>
      <c r="G22" s="45">
        <f>'五'!C18</f>
        <v>0</v>
      </c>
    </row>
    <row r="23" spans="1:7" ht="10.5" customHeight="1">
      <c r="A23" s="28"/>
      <c r="B23" s="28">
        <v>18</v>
      </c>
      <c r="C23" s="28" t="s">
        <v>63</v>
      </c>
      <c r="D23" s="45" t="s">
        <v>416</v>
      </c>
      <c r="E23" s="45" t="s">
        <v>416</v>
      </c>
      <c r="F23" s="45" t="s">
        <v>416</v>
      </c>
      <c r="G23" s="45">
        <f>'五'!C43</f>
        <v>0</v>
      </c>
    </row>
    <row r="24" spans="1:7" ht="10.5" customHeight="1">
      <c r="A24" s="28"/>
      <c r="B24" s="28">
        <v>19</v>
      </c>
      <c r="C24" s="28" t="s">
        <v>64</v>
      </c>
      <c r="D24" s="45"/>
      <c r="E24" s="45"/>
      <c r="F24" s="45"/>
      <c r="G24" s="45"/>
    </row>
    <row r="25" spans="1:7" ht="10.5" customHeight="1">
      <c r="A25" s="28"/>
      <c r="B25" s="28">
        <v>20</v>
      </c>
      <c r="C25" s="28" t="s">
        <v>65</v>
      </c>
      <c r="D25" s="45" t="s">
        <v>416</v>
      </c>
      <c r="E25" s="45" t="s">
        <v>416</v>
      </c>
      <c r="F25" s="45">
        <f>F27+F28+F29+F30+F31+F32+F33+F34+F35+F36+F37+F38+F39+F40+F41+F42+F43+F45</f>
        <v>0</v>
      </c>
      <c r="G25" s="45">
        <f>G26+G27+G28+G29+G30+G32+G34+G39+G40+G41+G44+G45</f>
        <v>0</v>
      </c>
    </row>
    <row r="26" spans="1:9" ht="10.5" customHeight="1">
      <c r="A26" s="28"/>
      <c r="B26" s="28">
        <v>21</v>
      </c>
      <c r="C26" s="28" t="s">
        <v>278</v>
      </c>
      <c r="D26" s="45" t="s">
        <v>416</v>
      </c>
      <c r="E26" s="45" t="s">
        <v>416</v>
      </c>
      <c r="F26" s="45" t="s">
        <v>416</v>
      </c>
      <c r="G26" s="45">
        <f>'二(1)'!E16+'二(2)金融'!E45</f>
        <v>0</v>
      </c>
      <c r="I26" s="30"/>
    </row>
    <row r="27" spans="1:7" ht="10.5" customHeight="1">
      <c r="A27" s="28"/>
      <c r="B27" s="28">
        <v>22</v>
      </c>
      <c r="C27" s="28" t="s">
        <v>66</v>
      </c>
      <c r="D27" s="45"/>
      <c r="E27" s="45"/>
      <c r="F27" s="45"/>
      <c r="G27" s="45"/>
    </row>
    <row r="28" spans="1:7" ht="10.5" customHeight="1">
      <c r="A28" s="28"/>
      <c r="B28" s="28">
        <v>23</v>
      </c>
      <c r="C28" s="28" t="s">
        <v>67</v>
      </c>
      <c r="D28" s="45"/>
      <c r="E28" s="45"/>
      <c r="F28" s="45"/>
      <c r="G28" s="45"/>
    </row>
    <row r="29" spans="1:7" ht="10.5" customHeight="1">
      <c r="A29" s="28"/>
      <c r="B29" s="28">
        <v>24</v>
      </c>
      <c r="C29" s="28" t="s">
        <v>68</v>
      </c>
      <c r="D29" s="45"/>
      <c r="E29" s="45"/>
      <c r="F29" s="45"/>
      <c r="G29" s="45"/>
    </row>
    <row r="30" spans="1:7" ht="10.5" customHeight="1">
      <c r="A30" s="28"/>
      <c r="B30" s="28">
        <v>25</v>
      </c>
      <c r="C30" s="28" t="s">
        <v>69</v>
      </c>
      <c r="D30" s="45"/>
      <c r="E30" s="45"/>
      <c r="F30" s="45"/>
      <c r="G30" s="45"/>
    </row>
    <row r="31" spans="1:7" ht="10.5" customHeight="1">
      <c r="A31" s="28"/>
      <c r="B31" s="28">
        <v>26</v>
      </c>
      <c r="C31" s="28" t="s">
        <v>70</v>
      </c>
      <c r="D31" s="45"/>
      <c r="E31" s="45"/>
      <c r="F31" s="45"/>
      <c r="G31" s="45" t="s">
        <v>416</v>
      </c>
    </row>
    <row r="32" spans="1:7" ht="10.5" customHeight="1">
      <c r="A32" s="28"/>
      <c r="B32" s="28">
        <v>27</v>
      </c>
      <c r="C32" s="28" t="s">
        <v>279</v>
      </c>
      <c r="D32" s="45" t="s">
        <v>416</v>
      </c>
      <c r="E32" s="45" t="s">
        <v>416</v>
      </c>
      <c r="F32" s="45">
        <f>'八'!E13</f>
        <v>0</v>
      </c>
      <c r="G32" s="45">
        <f>'八'!E16</f>
        <v>0</v>
      </c>
    </row>
    <row r="33" spans="1:7" ht="10.5" customHeight="1">
      <c r="A33" s="28"/>
      <c r="B33" s="28">
        <v>28</v>
      </c>
      <c r="C33" s="28" t="s">
        <v>71</v>
      </c>
      <c r="D33" s="45"/>
      <c r="E33" s="45"/>
      <c r="F33" s="45"/>
      <c r="G33" s="45" t="s">
        <v>439</v>
      </c>
    </row>
    <row r="34" spans="1:7" ht="10.5" customHeight="1">
      <c r="A34" s="28"/>
      <c r="B34" s="28">
        <v>29</v>
      </c>
      <c r="C34" s="28" t="s">
        <v>72</v>
      </c>
      <c r="D34" s="45"/>
      <c r="E34" s="45"/>
      <c r="F34" s="45"/>
      <c r="G34" s="45"/>
    </row>
    <row r="35" spans="1:7" ht="10.5" customHeight="1">
      <c r="A35" s="28"/>
      <c r="B35" s="28">
        <v>30</v>
      </c>
      <c r="C35" s="28" t="s">
        <v>73</v>
      </c>
      <c r="D35" s="45"/>
      <c r="E35" s="45"/>
      <c r="F35" s="45"/>
      <c r="G35" s="45" t="s">
        <v>439</v>
      </c>
    </row>
    <row r="36" spans="1:7" ht="10.5" customHeight="1">
      <c r="A36" s="28"/>
      <c r="B36" s="28">
        <v>31</v>
      </c>
      <c r="C36" s="28" t="s">
        <v>74</v>
      </c>
      <c r="D36" s="45"/>
      <c r="E36" s="45" t="s">
        <v>416</v>
      </c>
      <c r="F36" s="45"/>
      <c r="G36" s="45" t="s">
        <v>439</v>
      </c>
    </row>
    <row r="37" spans="1:7" ht="10.5" customHeight="1">
      <c r="A37" s="28"/>
      <c r="B37" s="28">
        <v>32</v>
      </c>
      <c r="C37" s="28" t="s">
        <v>75</v>
      </c>
      <c r="D37" s="45"/>
      <c r="E37" s="45" t="s">
        <v>416</v>
      </c>
      <c r="F37" s="45"/>
      <c r="G37" s="45" t="s">
        <v>439</v>
      </c>
    </row>
    <row r="38" spans="1:7" ht="10.5" customHeight="1">
      <c r="A38" s="28"/>
      <c r="B38" s="28">
        <v>33</v>
      </c>
      <c r="C38" s="28" t="s">
        <v>76</v>
      </c>
      <c r="D38" s="45"/>
      <c r="E38" s="45" t="s">
        <v>416</v>
      </c>
      <c r="F38" s="45"/>
      <c r="G38" s="45" t="s">
        <v>439</v>
      </c>
    </row>
    <row r="39" spans="1:7" ht="10.5" customHeight="1">
      <c r="A39" s="28"/>
      <c r="B39" s="28">
        <v>34</v>
      </c>
      <c r="C39" s="28" t="s">
        <v>77</v>
      </c>
      <c r="D39" s="45"/>
      <c r="E39" s="45"/>
      <c r="F39" s="45"/>
      <c r="G39" s="45"/>
    </row>
    <row r="40" spans="1:7" ht="10.5" customHeight="1">
      <c r="A40" s="28"/>
      <c r="B40" s="28">
        <v>35</v>
      </c>
      <c r="C40" s="28" t="s">
        <v>78</v>
      </c>
      <c r="D40" s="45"/>
      <c r="E40" s="45"/>
      <c r="F40" s="45"/>
      <c r="G40" s="45"/>
    </row>
    <row r="41" spans="1:7" ht="10.5" customHeight="1">
      <c r="A41" s="28"/>
      <c r="B41" s="28">
        <v>36</v>
      </c>
      <c r="C41" s="28" t="s">
        <v>423</v>
      </c>
      <c r="D41" s="45"/>
      <c r="E41" s="45"/>
      <c r="F41" s="45"/>
      <c r="G41" s="45"/>
    </row>
    <row r="42" spans="1:7" ht="10.5" customHeight="1">
      <c r="A42" s="28"/>
      <c r="B42" s="28">
        <v>37</v>
      </c>
      <c r="C42" s="28" t="s">
        <v>424</v>
      </c>
      <c r="D42" s="45"/>
      <c r="E42" s="45" t="s">
        <v>416</v>
      </c>
      <c r="F42" s="45"/>
      <c r="G42" s="45" t="s">
        <v>439</v>
      </c>
    </row>
    <row r="43" spans="1:7" ht="10.5" customHeight="1">
      <c r="A43" s="28"/>
      <c r="B43" s="28">
        <v>38</v>
      </c>
      <c r="C43" s="28" t="s">
        <v>79</v>
      </c>
      <c r="D43" s="45"/>
      <c r="E43" s="45" t="s">
        <v>416</v>
      </c>
      <c r="F43" s="45"/>
      <c r="G43" s="45" t="s">
        <v>439</v>
      </c>
    </row>
    <row r="44" spans="1:7" ht="10.5" customHeight="1">
      <c r="A44" s="28"/>
      <c r="B44" s="28">
        <v>39</v>
      </c>
      <c r="C44" s="28" t="s">
        <v>80</v>
      </c>
      <c r="D44" s="45" t="s">
        <v>416</v>
      </c>
      <c r="E44" s="45" t="s">
        <v>416</v>
      </c>
      <c r="F44" s="45" t="s">
        <v>439</v>
      </c>
      <c r="G44" s="45">
        <f>'五'!C13</f>
        <v>0</v>
      </c>
    </row>
    <row r="45" spans="1:7" ht="10.5" customHeight="1">
      <c r="A45" s="28"/>
      <c r="B45" s="28">
        <v>40</v>
      </c>
      <c r="C45" s="28" t="s">
        <v>81</v>
      </c>
      <c r="D45" s="45"/>
      <c r="E45" s="45"/>
      <c r="F45" s="45"/>
      <c r="G45" s="45"/>
    </row>
    <row r="46" spans="1:7" ht="10.5" customHeight="1">
      <c r="A46" s="28"/>
      <c r="B46" s="28">
        <v>41</v>
      </c>
      <c r="C46" s="28" t="s">
        <v>82</v>
      </c>
      <c r="D46" s="45" t="s">
        <v>416</v>
      </c>
      <c r="E46" s="45" t="s">
        <v>416</v>
      </c>
      <c r="F46" s="45">
        <f>F47+F48+F49+F50+F51+F52+F53+F54+F55</f>
        <v>0</v>
      </c>
      <c r="G46" s="45">
        <f>G47+G48+G49+G50+G51+G52+G53+G54+G55</f>
        <v>0</v>
      </c>
    </row>
    <row r="47" spans="1:7" ht="10.5" customHeight="1">
      <c r="A47" s="28"/>
      <c r="B47" s="28">
        <v>42</v>
      </c>
      <c r="C47" s="28" t="s">
        <v>83</v>
      </c>
      <c r="D47" s="45"/>
      <c r="E47" s="45"/>
      <c r="F47" s="45"/>
      <c r="G47" s="45"/>
    </row>
    <row r="48" spans="1:7" ht="10.5" customHeight="1">
      <c r="A48" s="28"/>
      <c r="B48" s="28">
        <v>43</v>
      </c>
      <c r="C48" s="28" t="s">
        <v>84</v>
      </c>
      <c r="D48" s="45" t="s">
        <v>416</v>
      </c>
      <c r="E48" s="45" t="s">
        <v>416</v>
      </c>
      <c r="F48" s="45">
        <f>IF('九'!I9&gt;0,'九'!I9,0)</f>
        <v>0</v>
      </c>
      <c r="G48" s="45">
        <f>IF('九'!I9&lt;0,-'九'!I9,0)</f>
        <v>0</v>
      </c>
    </row>
    <row r="49" spans="1:7" ht="10.5" customHeight="1">
      <c r="A49" s="28"/>
      <c r="B49" s="28">
        <v>44</v>
      </c>
      <c r="C49" s="28" t="s">
        <v>425</v>
      </c>
      <c r="D49" s="45" t="s">
        <v>416</v>
      </c>
      <c r="E49" s="45" t="s">
        <v>416</v>
      </c>
      <c r="F49" s="45">
        <f>IF('九'!I15&gt;0,'九'!I15,0)</f>
        <v>0</v>
      </c>
      <c r="G49" s="45">
        <f>IF('九'!I15&lt;0,-'九'!I15,0)</f>
        <v>0</v>
      </c>
    </row>
    <row r="50" spans="1:7" ht="10.5" customHeight="1">
      <c r="A50" s="28"/>
      <c r="B50" s="28">
        <v>45</v>
      </c>
      <c r="C50" s="28" t="s">
        <v>85</v>
      </c>
      <c r="D50" s="45" t="s">
        <v>416</v>
      </c>
      <c r="E50" s="45" t="s">
        <v>416</v>
      </c>
      <c r="F50" s="45">
        <f>IF('九'!I18&gt;0,'九'!I18,0)</f>
        <v>0</v>
      </c>
      <c r="G50" s="45">
        <f>IF('九'!I18&lt;0,-'九'!I18,0)</f>
        <v>0</v>
      </c>
    </row>
    <row r="51" spans="1:7" ht="10.5" customHeight="1">
      <c r="A51" s="28"/>
      <c r="B51" s="28">
        <v>46</v>
      </c>
      <c r="C51" s="28" t="s">
        <v>86</v>
      </c>
      <c r="D51" s="45" t="s">
        <v>416</v>
      </c>
      <c r="E51" s="45" t="s">
        <v>416</v>
      </c>
      <c r="F51" s="45">
        <f>IF('九'!I23&gt;0,'九'!I23,0)</f>
        <v>0</v>
      </c>
      <c r="G51" s="45">
        <f>IF('九'!I23&lt;0,-'九'!I23,0)</f>
        <v>0</v>
      </c>
    </row>
    <row r="52" spans="1:7" ht="10.5" customHeight="1">
      <c r="A52" s="28"/>
      <c r="B52" s="28">
        <v>47</v>
      </c>
      <c r="C52" s="28" t="s">
        <v>87</v>
      </c>
      <c r="D52" s="45" t="s">
        <v>416</v>
      </c>
      <c r="E52" s="45" t="s">
        <v>416</v>
      </c>
      <c r="F52" s="45"/>
      <c r="G52" s="45"/>
    </row>
    <row r="53" spans="1:7" ht="10.5" customHeight="1">
      <c r="A53" s="28"/>
      <c r="B53" s="28">
        <v>48</v>
      </c>
      <c r="C53" s="28" t="s">
        <v>426</v>
      </c>
      <c r="D53" s="45"/>
      <c r="E53" s="45"/>
      <c r="F53" s="45">
        <f>IF('九'!I24&gt;0,'九'!I24,0)</f>
        <v>0</v>
      </c>
      <c r="G53" s="45">
        <f>IF('九'!I24&lt;0,-'九'!I24,0)</f>
        <v>0</v>
      </c>
    </row>
    <row r="54" spans="1:7" ht="10.5" customHeight="1">
      <c r="A54" s="28"/>
      <c r="B54" s="28">
        <v>49</v>
      </c>
      <c r="C54" s="28" t="s">
        <v>427</v>
      </c>
      <c r="D54" s="45"/>
      <c r="E54" s="45"/>
      <c r="F54" s="45">
        <f>IF('九'!I25&gt;0,'九'!I25,0)</f>
        <v>0</v>
      </c>
      <c r="G54" s="45">
        <f>IF('九'!I25&lt;0,-'九'!I25,0)</f>
        <v>0</v>
      </c>
    </row>
    <row r="55" spans="1:7" ht="10.5" customHeight="1">
      <c r="A55" s="28"/>
      <c r="B55" s="28">
        <v>50</v>
      </c>
      <c r="C55" s="28" t="s">
        <v>428</v>
      </c>
      <c r="D55" s="45"/>
      <c r="E55" s="45"/>
      <c r="F55" s="45"/>
      <c r="G55" s="45"/>
    </row>
    <row r="56" spans="1:7" ht="10.5" customHeight="1">
      <c r="A56" s="28"/>
      <c r="B56" s="28">
        <v>51</v>
      </c>
      <c r="C56" s="28" t="s">
        <v>280</v>
      </c>
      <c r="D56" s="45" t="s">
        <v>416</v>
      </c>
      <c r="E56" s="45" t="s">
        <v>416</v>
      </c>
      <c r="F56" s="45">
        <f>IF('十'!G22&gt;0,'十'!G22,0)</f>
        <v>0</v>
      </c>
      <c r="G56" s="45">
        <f>IF('十'!G22&lt;0,-'十'!G22,0)</f>
        <v>0</v>
      </c>
    </row>
    <row r="57" spans="1:7" ht="10.5" customHeight="1">
      <c r="A57" s="28"/>
      <c r="B57" s="28">
        <v>52</v>
      </c>
      <c r="C57" s="28" t="s">
        <v>88</v>
      </c>
      <c r="D57" s="45" t="s">
        <v>416</v>
      </c>
      <c r="E57" s="45" t="s">
        <v>416</v>
      </c>
      <c r="F57" s="45"/>
      <c r="G57" s="45"/>
    </row>
    <row r="58" spans="1:7" ht="10.5" customHeight="1">
      <c r="A58" s="28"/>
      <c r="B58" s="28">
        <v>53</v>
      </c>
      <c r="C58" s="28" t="s">
        <v>429</v>
      </c>
      <c r="D58" s="45" t="s">
        <v>430</v>
      </c>
      <c r="E58" s="45" t="s">
        <v>430</v>
      </c>
      <c r="F58" s="45"/>
      <c r="G58" s="45" t="s">
        <v>430</v>
      </c>
    </row>
    <row r="59" spans="1:7" ht="10.5" customHeight="1">
      <c r="A59" s="28"/>
      <c r="B59" s="28">
        <v>54</v>
      </c>
      <c r="C59" s="28" t="s">
        <v>431</v>
      </c>
      <c r="D59" s="45" t="s">
        <v>416</v>
      </c>
      <c r="E59" s="45" t="s">
        <v>416</v>
      </c>
      <c r="F59" s="45"/>
      <c r="G59" s="45"/>
    </row>
    <row r="60" spans="1:7" ht="10.5" customHeight="1">
      <c r="A60" s="28"/>
      <c r="B60" s="28">
        <v>55</v>
      </c>
      <c r="C60" s="28" t="s">
        <v>89</v>
      </c>
      <c r="D60" s="45" t="s">
        <v>416</v>
      </c>
      <c r="E60" s="45" t="s">
        <v>416</v>
      </c>
      <c r="F60" s="45">
        <f>F6+F25+F46+F56+F57+F58+F59</f>
        <v>0</v>
      </c>
      <c r="G60" s="45">
        <f>G6+G25+G46+G56+G57+G59</f>
        <v>0</v>
      </c>
    </row>
    <row r="61" spans="1:7" ht="9.75" customHeight="1">
      <c r="A61" s="24"/>
      <c r="B61" s="24" t="s">
        <v>90</v>
      </c>
      <c r="C61" s="24" t="s">
        <v>91</v>
      </c>
      <c r="D61" s="25"/>
      <c r="E61" s="25"/>
      <c r="F61" s="25"/>
      <c r="G61" s="25"/>
    </row>
    <row r="62" spans="1:7" ht="9.75" customHeight="1">
      <c r="A62" s="24"/>
      <c r="B62" s="24"/>
      <c r="C62" s="24" t="s">
        <v>432</v>
      </c>
      <c r="D62" s="25"/>
      <c r="E62" s="25"/>
      <c r="F62" s="25"/>
      <c r="G62" s="25"/>
    </row>
    <row r="63" spans="1:7" ht="9.75" customHeight="1">
      <c r="A63" s="24"/>
      <c r="B63" s="24"/>
      <c r="C63" s="156" t="s">
        <v>433</v>
      </c>
      <c r="D63" s="156"/>
      <c r="E63" s="156"/>
      <c r="F63" s="25"/>
      <c r="G63" s="25"/>
    </row>
  </sheetData>
  <sheetProtection/>
  <mergeCells count="6">
    <mergeCell ref="A1:G1"/>
    <mergeCell ref="C63:E63"/>
    <mergeCell ref="A2:G2"/>
    <mergeCell ref="C4:C5"/>
    <mergeCell ref="B4:B5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pane ySplit="8" topLeftCell="BM9" activePane="bottomLeft" state="frozen"/>
      <selection pane="topLeft" activeCell="A1" sqref="A1"/>
      <selection pane="bottomLeft" activeCell="G13" sqref="G13"/>
    </sheetView>
  </sheetViews>
  <sheetFormatPr defaultColWidth="9.00390625" defaultRowHeight="14.25"/>
  <cols>
    <col min="1" max="1" width="4.625" style="10" customWidth="1"/>
    <col min="2" max="2" width="8.00390625" style="10" customWidth="1"/>
    <col min="3" max="3" width="7.125" style="10" customWidth="1"/>
    <col min="4" max="4" width="13.125" style="10" customWidth="1"/>
    <col min="5" max="5" width="8.875" style="10" customWidth="1"/>
    <col min="6" max="10" width="9.00390625" style="10" customWidth="1"/>
    <col min="11" max="11" width="8.375" style="10" customWidth="1"/>
    <col min="12" max="12" width="9.00390625" style="10" customWidth="1"/>
    <col min="13" max="13" width="13.75390625" style="10" customWidth="1"/>
    <col min="14" max="16384" width="9.00390625" style="10" customWidth="1"/>
  </cols>
  <sheetData>
    <row r="1" spans="1:13" s="9" customFormat="1" ht="14.25">
      <c r="A1" s="154" t="s">
        <v>548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14.25">
      <c r="A2" s="150" t="s">
        <v>528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ht="14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6:12" s="2" customFormat="1" ht="13.5">
      <c r="F4" s="161" t="s">
        <v>757</v>
      </c>
      <c r="G4" s="161"/>
      <c r="H4" s="161"/>
      <c r="L4" s="2" t="s">
        <v>438</v>
      </c>
    </row>
    <row r="5" spans="1:13" ht="20.25" customHeight="1">
      <c r="A5" s="169" t="s">
        <v>1</v>
      </c>
      <c r="B5" s="169" t="s">
        <v>3</v>
      </c>
      <c r="C5" s="169" t="s">
        <v>92</v>
      </c>
      <c r="D5" s="172" t="s">
        <v>368</v>
      </c>
      <c r="E5" s="159" t="s">
        <v>369</v>
      </c>
      <c r="F5" s="159" t="s">
        <v>370</v>
      </c>
      <c r="G5" s="163" t="s">
        <v>371</v>
      </c>
      <c r="H5" s="164"/>
      <c r="I5" s="164"/>
      <c r="J5" s="164"/>
      <c r="K5" s="165"/>
      <c r="L5" s="159" t="s">
        <v>372</v>
      </c>
      <c r="M5" s="159" t="s">
        <v>373</v>
      </c>
    </row>
    <row r="6" spans="1:13" ht="42.75" customHeight="1">
      <c r="A6" s="170"/>
      <c r="B6" s="170"/>
      <c r="C6" s="170"/>
      <c r="D6" s="173"/>
      <c r="E6" s="162"/>
      <c r="F6" s="162"/>
      <c r="G6" s="166"/>
      <c r="H6" s="167"/>
      <c r="I6" s="167"/>
      <c r="J6" s="167"/>
      <c r="K6" s="168"/>
      <c r="L6" s="160"/>
      <c r="M6" s="160"/>
    </row>
    <row r="7" spans="1:13" ht="23.25" customHeight="1">
      <c r="A7" s="170"/>
      <c r="B7" s="170"/>
      <c r="C7" s="171"/>
      <c r="D7" s="174"/>
      <c r="E7" s="160"/>
      <c r="F7" s="160"/>
      <c r="G7" s="13" t="s">
        <v>94</v>
      </c>
      <c r="H7" s="13" t="s">
        <v>95</v>
      </c>
      <c r="I7" s="13" t="s">
        <v>96</v>
      </c>
      <c r="J7" s="13" t="s">
        <v>97</v>
      </c>
      <c r="K7" s="13" t="s">
        <v>93</v>
      </c>
      <c r="L7" s="13"/>
      <c r="M7" s="13"/>
    </row>
    <row r="8" spans="1:13" ht="14.25">
      <c r="A8" s="171"/>
      <c r="B8" s="171"/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</row>
    <row r="9" spans="1:13" ht="30" customHeight="1">
      <c r="A9" s="12">
        <v>1</v>
      </c>
      <c r="B9" s="12" t="s">
        <v>98</v>
      </c>
      <c r="C9" s="12" t="s">
        <v>434</v>
      </c>
      <c r="D9" s="46"/>
      <c r="E9" s="46"/>
      <c r="F9" s="46">
        <f aca="true" t="shared" si="0" ref="F9:F14">D9+E9</f>
        <v>0</v>
      </c>
      <c r="G9" s="46"/>
      <c r="H9" s="46"/>
      <c r="I9" s="46"/>
      <c r="J9" s="46"/>
      <c r="K9" s="46">
        <f>G9+H9+I9+J9</f>
        <v>0</v>
      </c>
      <c r="L9" s="46"/>
      <c r="M9" s="46" t="s">
        <v>54</v>
      </c>
    </row>
    <row r="10" spans="1:13" ht="30" customHeight="1">
      <c r="A10" s="12">
        <v>2</v>
      </c>
      <c r="B10" s="12" t="s">
        <v>99</v>
      </c>
      <c r="C10" s="12" t="s">
        <v>435</v>
      </c>
      <c r="D10" s="46"/>
      <c r="E10" s="46"/>
      <c r="F10" s="46">
        <f t="shared" si="0"/>
        <v>0</v>
      </c>
      <c r="G10" s="46" t="s">
        <v>54</v>
      </c>
      <c r="H10" s="46"/>
      <c r="I10" s="46"/>
      <c r="J10" s="46"/>
      <c r="K10" s="46">
        <f>H10+I10+J10</f>
        <v>0</v>
      </c>
      <c r="L10" s="46"/>
      <c r="M10" s="46">
        <f>IF(F10&gt;0,0,-F10-K10-L10)</f>
        <v>0</v>
      </c>
    </row>
    <row r="11" spans="1:13" ht="30" customHeight="1">
      <c r="A11" s="12">
        <v>3</v>
      </c>
      <c r="B11" s="12" t="s">
        <v>100</v>
      </c>
      <c r="C11" s="12" t="s">
        <v>436</v>
      </c>
      <c r="D11" s="46"/>
      <c r="E11" s="46"/>
      <c r="F11" s="46">
        <f t="shared" si="0"/>
        <v>0</v>
      </c>
      <c r="G11" s="46" t="s">
        <v>54</v>
      </c>
      <c r="H11" s="46" t="s">
        <v>54</v>
      </c>
      <c r="I11" s="46"/>
      <c r="J11" s="46"/>
      <c r="K11" s="46">
        <f>I11+J11</f>
        <v>0</v>
      </c>
      <c r="L11" s="46"/>
      <c r="M11" s="46">
        <f>IF(F11&gt;0,0,-F11-K11-L11)</f>
        <v>0</v>
      </c>
    </row>
    <row r="12" spans="1:13" ht="30" customHeight="1">
      <c r="A12" s="12">
        <v>4</v>
      </c>
      <c r="B12" s="12" t="s">
        <v>101</v>
      </c>
      <c r="C12" s="12" t="s">
        <v>437</v>
      </c>
      <c r="D12" s="46"/>
      <c r="E12" s="46"/>
      <c r="F12" s="46">
        <f t="shared" si="0"/>
        <v>0</v>
      </c>
      <c r="G12" s="46" t="s">
        <v>54</v>
      </c>
      <c r="H12" s="46" t="s">
        <v>54</v>
      </c>
      <c r="I12" s="46" t="s">
        <v>54</v>
      </c>
      <c r="J12" s="46"/>
      <c r="K12" s="46">
        <f>J12</f>
        <v>0</v>
      </c>
      <c r="L12" s="46"/>
      <c r="M12" s="46">
        <f>IF(F12&gt;0,0,-F12-K12-L12)</f>
        <v>0</v>
      </c>
    </row>
    <row r="13" spans="1:13" ht="30" customHeight="1">
      <c r="A13" s="12">
        <v>5</v>
      </c>
      <c r="B13" s="12" t="s">
        <v>102</v>
      </c>
      <c r="C13" s="12" t="s">
        <v>539</v>
      </c>
      <c r="D13" s="46"/>
      <c r="E13" s="46"/>
      <c r="F13" s="46">
        <f t="shared" si="0"/>
        <v>0</v>
      </c>
      <c r="G13" s="46" t="s">
        <v>54</v>
      </c>
      <c r="H13" s="46" t="s">
        <v>54</v>
      </c>
      <c r="I13" s="46" t="s">
        <v>54</v>
      </c>
      <c r="J13" s="46" t="s">
        <v>54</v>
      </c>
      <c r="K13" s="46">
        <v>0</v>
      </c>
      <c r="L13" s="46"/>
      <c r="M13" s="46">
        <f>IF(F13&gt;0,0,-F13-K13-L13)</f>
        <v>0</v>
      </c>
    </row>
    <row r="14" spans="1:13" ht="30" customHeight="1">
      <c r="A14" s="12">
        <v>6</v>
      </c>
      <c r="B14" s="12" t="s">
        <v>103</v>
      </c>
      <c r="C14" s="12" t="s">
        <v>540</v>
      </c>
      <c r="D14" s="46"/>
      <c r="E14" s="46"/>
      <c r="F14" s="46">
        <f t="shared" si="0"/>
        <v>0</v>
      </c>
      <c r="G14" s="46" t="s">
        <v>54</v>
      </c>
      <c r="H14" s="46" t="s">
        <v>54</v>
      </c>
      <c r="I14" s="46" t="s">
        <v>54</v>
      </c>
      <c r="J14" s="46" t="s">
        <v>54</v>
      </c>
      <c r="K14" s="46" t="s">
        <v>54</v>
      </c>
      <c r="L14" s="46">
        <f>SUM(L9:L13)</f>
        <v>0</v>
      </c>
      <c r="M14" s="46">
        <f>IF(F14&gt;0,0,-F14)</f>
        <v>0</v>
      </c>
    </row>
    <row r="15" spans="1:13" ht="30" customHeight="1">
      <c r="A15" s="12">
        <v>7</v>
      </c>
      <c r="B15" s="175" t="s">
        <v>374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7"/>
      <c r="M15" s="46">
        <f>SUM(M10:M14)</f>
        <v>0</v>
      </c>
    </row>
  </sheetData>
  <sheetProtection/>
  <mergeCells count="13">
    <mergeCell ref="C5:C7"/>
    <mergeCell ref="D5:D7"/>
    <mergeCell ref="B15:L15"/>
    <mergeCell ref="M5:M6"/>
    <mergeCell ref="A1:M1"/>
    <mergeCell ref="F4:H4"/>
    <mergeCell ref="A2:M2"/>
    <mergeCell ref="E5:E7"/>
    <mergeCell ref="F5:F7"/>
    <mergeCell ref="G5:K6"/>
    <mergeCell ref="L5:L6"/>
    <mergeCell ref="B5:B8"/>
    <mergeCell ref="A5:A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&amp;C&amp;9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岳光富</dc:creator>
  <cp:keywords/>
  <dc:description/>
  <cp:lastModifiedBy>微软系统</cp:lastModifiedBy>
  <cp:lastPrinted>2009-09-17T01:28:06Z</cp:lastPrinted>
  <dcterms:created xsi:type="dcterms:W3CDTF">2008-06-01T23:44:54Z</dcterms:created>
  <dcterms:modified xsi:type="dcterms:W3CDTF">2009-09-17T01:28:10Z</dcterms:modified>
  <cp:category/>
  <cp:version/>
  <cp:contentType/>
  <cp:contentStatus/>
</cp:coreProperties>
</file>