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<sst xmlns="http://schemas.openxmlformats.org/spreadsheetml/2006/main" count="83" uniqueCount="38">
  <si>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r>
      <t xml:space="preserve">2012年浙江电视台6频道晚间广告刊例                 </t>
    </r>
    <r>
      <rPr>
        <b/>
        <sz val="22"/>
        <rFont val="仿宋_GB2312"/>
        <family val="3"/>
      </rPr>
      <t>（2012年1月1日正式执行）</t>
    </r>
  </si>
  <si>
    <t xml:space="preserve">播出时段 </t>
  </si>
  <si>
    <t xml:space="preserve">节 目 类 别 </t>
  </si>
  <si>
    <t>广告段位</t>
  </si>
  <si>
    <t>价    格</t>
  </si>
  <si>
    <t>2011年浙江电视台6频道广告刊例  (拟2012年版</t>
  </si>
  <si>
    <t>5″</t>
  </si>
  <si>
    <t>10″</t>
  </si>
  <si>
    <t>15″</t>
  </si>
  <si>
    <t>30″</t>
  </si>
  <si>
    <t xml:space="preserve">《生活一点通》   </t>
  </si>
  <si>
    <t>栏目前</t>
  </si>
  <si>
    <t>插播一</t>
  </si>
  <si>
    <t>插播二</t>
  </si>
  <si>
    <t>插播三</t>
  </si>
  <si>
    <t>《天天6频道—1818黄金眼新闻要览》        ★直播</t>
  </si>
  <si>
    <t>中插</t>
  </si>
  <si>
    <t>《1818黄金眼》(民生版)★直播</t>
  </si>
  <si>
    <t>限15秒以内</t>
  </si>
  <si>
    <t>插播四</t>
  </si>
  <si>
    <t>插播五</t>
  </si>
  <si>
    <t>尾插(备用)</t>
  </si>
  <si>
    <t>《钱塘老娘舅》                             ★直播</t>
  </si>
  <si>
    <t>栏目前(备用)</t>
  </si>
  <si>
    <t>周一至周五《相亲才会赢》             周六《我老爸最棒》（60分钟）                                              周日 《终极卧底》（40分钟）                     ★直播</t>
  </si>
  <si>
    <t xml:space="preserve">《PK大擂台》 ★直播                  </t>
  </si>
  <si>
    <t>《1818黄金眼》(公众版) ★直播</t>
  </si>
  <si>
    <t>周一到周六《相亲会》                周日《民生圆桌会》</t>
  </si>
  <si>
    <t>周一至周六《午夜说亮话》                             周日《汽车版》</t>
  </si>
  <si>
    <t>尾插</t>
  </si>
  <si>
    <t xml:space="preserve">说明：          </t>
  </si>
  <si>
    <t xml:space="preserve">一、在浙江电视台6频道播出的广告必须严格遵守《中华人民共和国广告法》和国家有关部门的规定; </t>
  </si>
  <si>
    <t xml:space="preserve">二、在浙江电视台6频道办理广告业务，一律执行先交费后播出的原则; </t>
  </si>
  <si>
    <t>三、签订浙江电视台6频道广告播放协议时，应提供卫生、生产等其它有效证明，药品、医疗器械、特效化妆品、房地产、保健食品等应附送具体主管部门的准播文件;</t>
  </si>
  <si>
    <t xml:space="preserve">四、指定排序正一、倒一加收30%，指定正二、倒二加收20%，指定正三、倒三加收10%，指定节假日加收20%; </t>
  </si>
  <si>
    <t xml:space="preserve">五、广告委托者对浙江电视台6频道播出的广告如有异议，必须在协议规定播出之日的20天内提出，并提供有关监播证明及录像资料; </t>
  </si>
  <si>
    <t>六、如遇节目调整,广告则作相同时段平移，具体以实际频道通知为准。</t>
  </si>
  <si>
    <t>联系人：鲍耀文   电话：0571-81817775  13588729445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</si>
</sst>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%"/>
    <numFmt numFmtId="178" formatCode="0_ "/>
    <numFmt numFmtId="179" formatCode="0;[Red]0"/>
  </numFmts>
  <fonts count="22">
    <font>
      <sz val="12"/>
      <name val="宋体"/>
      <family val="0"/>
    </font>
    <font>
      <b/>
      <sz val="22"/>
      <name val="仿宋_GB2312"/>
      <family val="3"/>
    </font>
    <font>
      <b/>
      <sz val="14"/>
      <name val="黑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6"/>
      <color indexed="10"/>
      <name val="黑体"/>
      <family val="0"/>
    </font>
    <font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黑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微软雅黑"/>
      <family val="0"/>
    </font>
    <font>
      <sz val="14"/>
      <name val="黑体"/>
      <family val="0"/>
    </font>
    <font>
      <b/>
      <sz val="18"/>
      <color indexed="10"/>
      <name val="宋体"/>
      <family val="0"/>
    </font>
    <font>
      <b/>
      <sz val="36"/>
      <name val="仿宋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16" applyFont="1" applyAlignment="1">
      <alignment vertical="center"/>
      <protection/>
    </xf>
    <xf numFmtId="0" fontId="3" fillId="0" borderId="0" xfId="16" applyFont="1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6" fillId="0" borderId="0" xfId="16" applyFont="1" applyFill="1" applyAlignment="1">
      <alignment horizontal="center"/>
      <protection/>
    </xf>
    <xf numFmtId="0" fontId="7" fillId="0" borderId="0" xfId="16" applyFont="1" applyFill="1" applyAlignment="1">
      <alignment horizontal="center" vertical="center"/>
      <protection/>
    </xf>
    <xf numFmtId="0" fontId="8" fillId="0" borderId="0" xfId="16" applyFont="1" applyFill="1" applyAlignment="1">
      <alignment horizontal="center" vertical="center"/>
      <protection/>
    </xf>
    <xf numFmtId="0" fontId="9" fillId="0" borderId="0" xfId="16" applyFont="1" applyFill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0" xfId="16" applyFont="1" applyFill="1" applyAlignment="1">
      <alignment horizontal="left" vertical="center" wrapText="1"/>
      <protection/>
    </xf>
    <xf numFmtId="0" fontId="7" fillId="0" borderId="0" xfId="16" applyFont="1" applyFill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/>
      <protection/>
    </xf>
    <xf numFmtId="20" fontId="8" fillId="0" borderId="2" xfId="16" applyNumberFormat="1" applyFont="1" applyFill="1" applyBorder="1" applyAlignment="1">
      <alignment horizontal="center" vertical="center"/>
      <protection/>
    </xf>
    <xf numFmtId="0" fontId="3" fillId="0" borderId="0" xfId="16" applyFont="1" applyFill="1" applyAlignment="1">
      <alignment vertical="center"/>
      <protection/>
    </xf>
    <xf numFmtId="0" fontId="8" fillId="0" borderId="0" xfId="16" applyFont="1" applyFill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/>
      <protection/>
    </xf>
    <xf numFmtId="20" fontId="8" fillId="0" borderId="2" xfId="16" applyNumberFormat="1" applyFont="1" applyFill="1" applyBorder="1" applyAlignment="1">
      <alignment horizontal="center" vertical="center"/>
      <protection/>
    </xf>
    <xf numFmtId="0" fontId="9" fillId="0" borderId="1" xfId="16" applyFont="1" applyFill="1" applyBorder="1" applyAlignment="1">
      <alignment horizontal="center" vertical="center"/>
      <protection/>
    </xf>
    <xf numFmtId="176" fontId="8" fillId="0" borderId="0" xfId="16" applyNumberFormat="1" applyFont="1" applyFill="1" applyAlignment="1">
      <alignment horizontal="center" vertical="center"/>
      <protection/>
    </xf>
    <xf numFmtId="0" fontId="3" fillId="0" borderId="0" xfId="16" applyFont="1" applyFill="1" applyAlignment="1">
      <alignment horizontal="left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8" fillId="0" borderId="3" xfId="16" applyFont="1" applyFill="1" applyBorder="1" applyAlignment="1">
      <alignment horizontal="center" vertical="center"/>
      <protection/>
    </xf>
    <xf numFmtId="0" fontId="9" fillId="0" borderId="3" xfId="16" applyFont="1" applyFill="1" applyBorder="1" applyAlignment="1">
      <alignment horizontal="center" vertical="center"/>
      <protection/>
    </xf>
    <xf numFmtId="177" fontId="3" fillId="0" borderId="0" xfId="16" applyNumberFormat="1" applyFont="1" applyFill="1" applyAlignment="1">
      <alignment horizontal="center" vertical="center" wrapText="1"/>
      <protection/>
    </xf>
    <xf numFmtId="177" fontId="6" fillId="0" borderId="0" xfId="16" applyNumberFormat="1" applyFont="1" applyFill="1" applyAlignment="1">
      <alignment horizontal="center" vertical="center"/>
      <protection/>
    </xf>
    <xf numFmtId="177" fontId="8" fillId="0" borderId="0" xfId="16" applyNumberFormat="1" applyFont="1" applyFill="1" applyAlignment="1">
      <alignment horizontal="center" vertical="center"/>
      <protection/>
    </xf>
    <xf numFmtId="177" fontId="8" fillId="0" borderId="0" xfId="16" applyNumberFormat="1" applyFont="1" applyFill="1" applyAlignment="1">
      <alignment horizontal="center" vertical="center"/>
      <protection/>
    </xf>
    <xf numFmtId="178" fontId="17" fillId="0" borderId="4" xfId="16" applyNumberFormat="1" applyFont="1" applyFill="1" applyBorder="1" applyAlignment="1">
      <alignment horizontal="center" vertical="center" wrapText="1"/>
      <protection/>
    </xf>
    <xf numFmtId="0" fontId="17" fillId="0" borderId="1" xfId="16" applyFont="1" applyFill="1" applyBorder="1" applyAlignment="1">
      <alignment horizontal="center" vertical="center" wrapText="1"/>
      <protection/>
    </xf>
    <xf numFmtId="178" fontId="17" fillId="0" borderId="3" xfId="16" applyNumberFormat="1" applyFont="1" applyFill="1" applyBorder="1" applyAlignment="1">
      <alignment horizontal="center" vertical="center" wrapText="1"/>
      <protection/>
    </xf>
    <xf numFmtId="0" fontId="9" fillId="0" borderId="5" xfId="16" applyFont="1" applyFill="1" applyBorder="1" applyAlignment="1">
      <alignment horizontal="center" vertical="center"/>
      <protection/>
    </xf>
    <xf numFmtId="0" fontId="9" fillId="0" borderId="6" xfId="16" applyFont="1" applyFill="1" applyBorder="1" applyAlignment="1">
      <alignment horizontal="center" vertical="center"/>
      <protection/>
    </xf>
    <xf numFmtId="178" fontId="8" fillId="0" borderId="1" xfId="16" applyNumberFormat="1" applyFont="1" applyFill="1" applyBorder="1" applyAlignment="1">
      <alignment horizontal="center" vertical="center"/>
      <protection/>
    </xf>
    <xf numFmtId="178" fontId="8" fillId="0" borderId="1" xfId="16" applyNumberFormat="1" applyFont="1" applyFill="1" applyBorder="1" applyAlignment="1">
      <alignment horizontal="center" vertical="center"/>
      <protection/>
    </xf>
    <xf numFmtId="178" fontId="8" fillId="0" borderId="7" xfId="16" applyNumberFormat="1" applyFont="1" applyFill="1" applyBorder="1" applyAlignment="1">
      <alignment horizontal="center" vertical="center"/>
      <protection/>
    </xf>
    <xf numFmtId="0" fontId="9" fillId="0" borderId="8" xfId="16" applyFont="1" applyFill="1" applyBorder="1" applyAlignment="1">
      <alignment horizontal="center" vertical="center"/>
      <protection/>
    </xf>
    <xf numFmtId="0" fontId="11" fillId="0" borderId="0" xfId="16" applyFont="1" applyFill="1" applyAlignment="1">
      <alignment horizontal="center" vertical="center"/>
      <protection/>
    </xf>
    <xf numFmtId="0" fontId="10" fillId="0" borderId="0" xfId="16" applyFont="1" applyFill="1" applyAlignment="1">
      <alignment horizontal="center" vertical="center"/>
      <protection/>
    </xf>
    <xf numFmtId="0" fontId="12" fillId="0" borderId="0" xfId="16" applyFont="1" applyFill="1" applyAlignment="1">
      <alignment horizontal="center" vertical="center" wrapText="1"/>
      <protection/>
    </xf>
    <xf numFmtId="177" fontId="13" fillId="0" borderId="0" xfId="15" applyNumberFormat="1" applyFont="1" applyFill="1" applyAlignment="1">
      <alignment horizontal="center" vertical="center"/>
    </xf>
    <xf numFmtId="0" fontId="14" fillId="0" borderId="0" xfId="16" applyFont="1" applyFill="1" applyAlignment="1">
      <alignment horizontal="center" vertical="center"/>
      <protection/>
    </xf>
    <xf numFmtId="178" fontId="13" fillId="0" borderId="1" xfId="16" applyNumberFormat="1" applyFont="1" applyFill="1" applyBorder="1" applyAlignment="1">
      <alignment horizontal="center" vertical="center" indent="3"/>
      <protection/>
    </xf>
    <xf numFmtId="178" fontId="13" fillId="0" borderId="1" xfId="16" applyNumberFormat="1" applyFont="1" applyFill="1" applyBorder="1" applyAlignment="1">
      <alignment horizontal="center" vertical="center" indent="3"/>
      <protection/>
    </xf>
    <xf numFmtId="0" fontId="14" fillId="0" borderId="1" xfId="16" applyFont="1" applyFill="1" applyBorder="1" applyAlignment="1">
      <alignment horizontal="center" vertical="center" indent="3"/>
      <protection/>
    </xf>
    <xf numFmtId="0" fontId="13" fillId="0" borderId="1" xfId="16" applyFont="1" applyFill="1" applyBorder="1" applyAlignment="1">
      <alignment horizontal="left" vertical="center" indent="3"/>
      <protection/>
    </xf>
    <xf numFmtId="0" fontId="13" fillId="0" borderId="1" xfId="16" applyFont="1" applyFill="1" applyBorder="1" applyAlignment="1">
      <alignment horizontal="left" vertical="center" indent="3"/>
      <protection/>
    </xf>
    <xf numFmtId="0" fontId="14" fillId="0" borderId="1" xfId="16" applyFont="1" applyFill="1" applyBorder="1" applyAlignment="1">
      <alignment horizontal="left" vertical="center" indent="3"/>
      <protection/>
    </xf>
    <xf numFmtId="0" fontId="15" fillId="0" borderId="0" xfId="16" applyFont="1" applyAlignment="1">
      <alignment vertical="center"/>
      <protection/>
    </xf>
    <xf numFmtId="0" fontId="16" fillId="0" borderId="0" xfId="16" applyFont="1" applyFill="1" applyAlignment="1">
      <alignment horizontal="center" vertical="center"/>
      <protection/>
    </xf>
    <xf numFmtId="177" fontId="16" fillId="0" borderId="0" xfId="15" applyNumberFormat="1" applyFont="1" applyFill="1" applyAlignment="1">
      <alignment horizontal="center" vertical="center"/>
    </xf>
    <xf numFmtId="0" fontId="16" fillId="0" borderId="1" xfId="16" applyFont="1" applyFill="1" applyBorder="1" applyAlignment="1">
      <alignment horizontal="center" vertical="center" indent="3"/>
      <protection/>
    </xf>
    <xf numFmtId="0" fontId="16" fillId="0" borderId="1" xfId="16" applyFont="1" applyFill="1" applyBorder="1" applyAlignment="1">
      <alignment horizontal="left" vertical="center" indent="3"/>
      <protection/>
    </xf>
    <xf numFmtId="178" fontId="16" fillId="0" borderId="7" xfId="16" applyNumberFormat="1" applyFont="1" applyFill="1" applyBorder="1" applyAlignment="1">
      <alignment horizontal="center" vertical="center"/>
      <protection/>
    </xf>
    <xf numFmtId="178" fontId="16" fillId="0" borderId="1" xfId="16" applyNumberFormat="1" applyFont="1" applyFill="1" applyBorder="1" applyAlignment="1">
      <alignment horizontal="center" vertical="center"/>
      <protection/>
    </xf>
    <xf numFmtId="0" fontId="16" fillId="0" borderId="3" xfId="16" applyFont="1" applyFill="1" applyBorder="1" applyAlignment="1">
      <alignment horizontal="center" vertical="center"/>
      <protection/>
    </xf>
    <xf numFmtId="0" fontId="17" fillId="0" borderId="9" xfId="16" applyFont="1" applyFill="1" applyBorder="1" applyAlignment="1">
      <alignment horizontal="center" vertical="center" wrapText="1"/>
      <protection/>
    </xf>
    <xf numFmtId="0" fontId="16" fillId="0" borderId="1" xfId="16" applyFont="1" applyFill="1" applyBorder="1" applyAlignment="1">
      <alignment horizontal="center" vertical="center"/>
      <protection/>
    </xf>
    <xf numFmtId="20" fontId="16" fillId="0" borderId="2" xfId="16" applyNumberFormat="1" applyFont="1" applyFill="1" applyBorder="1" applyAlignment="1">
      <alignment horizontal="center" vertical="center" wrapText="1"/>
      <protection/>
    </xf>
    <xf numFmtId="0" fontId="16" fillId="0" borderId="1" xfId="16" applyFont="1" applyBorder="1" applyAlignment="1">
      <alignment horizontal="center" vertical="center"/>
      <protection/>
    </xf>
    <xf numFmtId="0" fontId="15" fillId="2" borderId="0" xfId="16" applyFont="1" applyFill="1" applyAlignment="1">
      <alignment vertical="center"/>
      <protection/>
    </xf>
    <xf numFmtId="177" fontId="16" fillId="0" borderId="0" xfId="16" applyNumberFormat="1" applyFont="1" applyFill="1" applyAlignment="1">
      <alignment horizontal="center" vertical="center"/>
      <protection/>
    </xf>
    <xf numFmtId="0" fontId="16" fillId="0" borderId="10" xfId="16" applyFont="1" applyFill="1" applyBorder="1" applyAlignment="1">
      <alignment horizontal="center" vertical="center"/>
      <protection/>
    </xf>
    <xf numFmtId="0" fontId="16" fillId="0" borderId="11" xfId="16" applyFont="1" applyFill="1" applyBorder="1" applyAlignment="1">
      <alignment horizontal="center" vertical="center"/>
      <protection/>
    </xf>
    <xf numFmtId="0" fontId="16" fillId="2" borderId="11" xfId="16" applyFont="1" applyFill="1" applyBorder="1" applyAlignment="1">
      <alignment horizontal="center" vertical="center"/>
      <protection/>
    </xf>
    <xf numFmtId="20" fontId="16" fillId="0" borderId="12" xfId="16" applyNumberFormat="1" applyFont="1" applyFill="1" applyBorder="1" applyAlignment="1">
      <alignment horizontal="center" vertical="center"/>
      <protection/>
    </xf>
    <xf numFmtId="178" fontId="16" fillId="0" borderId="1" xfId="16" applyNumberFormat="1" applyFont="1" applyFill="1" applyBorder="1" applyAlignment="1">
      <alignment horizontal="center" vertical="center"/>
      <protection/>
    </xf>
    <xf numFmtId="0" fontId="16" fillId="0" borderId="1" xfId="16" applyFont="1" applyFill="1" applyBorder="1" applyAlignment="1">
      <alignment horizontal="center" vertical="center"/>
      <protection/>
    </xf>
    <xf numFmtId="20" fontId="16" fillId="0" borderId="2" xfId="16" applyNumberFormat="1" applyFont="1" applyFill="1" applyBorder="1" applyAlignment="1">
      <alignment horizontal="center" vertical="center"/>
      <protection/>
    </xf>
    <xf numFmtId="0" fontId="15" fillId="0" borderId="0" xfId="16" applyFont="1" applyFill="1" applyAlignment="1">
      <alignment vertical="center"/>
      <protection/>
    </xf>
    <xf numFmtId="0" fontId="16" fillId="0" borderId="0" xfId="16" applyFont="1" applyFill="1" applyAlignment="1">
      <alignment horizontal="center" vertical="center"/>
      <protection/>
    </xf>
    <xf numFmtId="0" fontId="16" fillId="0" borderId="1" xfId="16" applyFont="1" applyFill="1" applyBorder="1" applyAlignment="1">
      <alignment horizontal="center" vertical="center" indent="3"/>
      <protection/>
    </xf>
    <xf numFmtId="0" fontId="16" fillId="0" borderId="1" xfId="16" applyFont="1" applyFill="1" applyBorder="1" applyAlignment="1">
      <alignment horizontal="left" vertical="center" indent="3"/>
      <protection/>
    </xf>
    <xf numFmtId="177" fontId="16" fillId="0" borderId="0" xfId="16" applyNumberFormat="1" applyFont="1" applyFill="1" applyAlignment="1">
      <alignment horizontal="center" vertical="center"/>
      <protection/>
    </xf>
    <xf numFmtId="176" fontId="16" fillId="0" borderId="0" xfId="16" applyNumberFormat="1" applyFont="1" applyFill="1" applyAlignment="1">
      <alignment horizontal="center" vertical="center"/>
      <protection/>
    </xf>
    <xf numFmtId="20" fontId="16" fillId="0" borderId="2" xfId="16" applyNumberFormat="1" applyFont="1" applyFill="1" applyBorder="1" applyAlignment="1">
      <alignment horizontal="center" vertical="center"/>
      <protection/>
    </xf>
    <xf numFmtId="179" fontId="16" fillId="0" borderId="1" xfId="16" applyNumberFormat="1" applyFont="1" applyFill="1" applyBorder="1" applyAlignment="1">
      <alignment horizontal="center" vertical="center"/>
      <protection/>
    </xf>
    <xf numFmtId="0" fontId="9" fillId="0" borderId="0" xfId="16" applyFont="1" applyAlignment="1">
      <alignment vertical="center"/>
      <protection/>
    </xf>
    <xf numFmtId="178" fontId="16" fillId="0" borderId="13" xfId="16" applyNumberFormat="1" applyFont="1" applyFill="1" applyBorder="1" applyAlignment="1">
      <alignment horizontal="center" vertical="center"/>
      <protection/>
    </xf>
    <xf numFmtId="0" fontId="16" fillId="0" borderId="1" xfId="16" applyFont="1" applyFill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16" fillId="0" borderId="4" xfId="16" applyFont="1" applyFill="1" applyBorder="1" applyAlignment="1">
      <alignment horizontal="center" vertical="center"/>
      <protection/>
    </xf>
    <xf numFmtId="0" fontId="16" fillId="0" borderId="9" xfId="16" applyFont="1" applyFill="1" applyBorder="1" applyAlignment="1">
      <alignment horizontal="center" vertical="center"/>
      <protection/>
    </xf>
    <xf numFmtId="0" fontId="16" fillId="0" borderId="9" xfId="16" applyFont="1" applyFill="1" applyBorder="1" applyAlignment="1">
      <alignment horizontal="center" vertical="center"/>
      <protection/>
    </xf>
    <xf numFmtId="20" fontId="16" fillId="2" borderId="14" xfId="16" applyNumberFormat="1" applyFont="1" applyFill="1" applyBorder="1" applyAlignment="1">
      <alignment horizontal="center" vertical="center"/>
      <protection/>
    </xf>
    <xf numFmtId="0" fontId="8" fillId="0" borderId="15" xfId="16" applyFont="1" applyFill="1" applyBorder="1" applyAlignment="1">
      <alignment horizontal="center" vertical="center"/>
      <protection/>
    </xf>
    <xf numFmtId="0" fontId="8" fillId="0" borderId="5" xfId="16" applyFont="1" applyFill="1" applyBorder="1" applyAlignment="1">
      <alignment horizontal="center" vertical="center"/>
      <protection/>
    </xf>
    <xf numFmtId="0" fontId="18" fillId="0" borderId="0" xfId="16" applyFont="1" applyFill="1" applyAlignment="1">
      <alignment horizontal="center" vertical="center" wrapText="1"/>
      <protection/>
    </xf>
    <xf numFmtId="0" fontId="20" fillId="0" borderId="16" xfId="16" applyFont="1" applyFill="1" applyBorder="1" applyAlignment="1">
      <alignment horizontal="center" vertical="center" wrapText="1"/>
      <protection/>
    </xf>
    <xf numFmtId="0" fontId="20" fillId="0" borderId="17" xfId="16" applyFont="1" applyFill="1" applyBorder="1" applyAlignment="1">
      <alignment horizontal="center" vertical="center" wrapText="1"/>
      <protection/>
    </xf>
    <xf numFmtId="0" fontId="20" fillId="0" borderId="18" xfId="16" applyFont="1" applyFill="1" applyBorder="1" applyAlignment="1">
      <alignment horizontal="center" vertical="center" wrapText="1"/>
      <protection/>
    </xf>
    <xf numFmtId="0" fontId="3" fillId="0" borderId="0" xfId="16" applyFont="1" applyFill="1" applyAlignment="1">
      <alignment wrapText="1"/>
      <protection/>
    </xf>
    <xf numFmtId="0" fontId="3" fillId="0" borderId="0" xfId="16" applyFont="1" applyAlignment="1">
      <alignment wrapText="1"/>
      <protection/>
    </xf>
    <xf numFmtId="0" fontId="3" fillId="0" borderId="0" xfId="16" applyFont="1" applyAlignment="1">
      <alignment horizontal="center" wrapText="1"/>
      <protection/>
    </xf>
    <xf numFmtId="0" fontId="19" fillId="0" borderId="0" xfId="16" applyFont="1" applyFill="1" applyAlignment="1">
      <alignment wrapText="1"/>
      <protection/>
    </xf>
    <xf numFmtId="0" fontId="7" fillId="0" borderId="19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  <xf numFmtId="0" fontId="7" fillId="0" borderId="9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8" fillId="0" borderId="3" xfId="16" applyFont="1" applyBorder="1" applyAlignment="1">
      <alignment horizontal="center" vertical="center" wrapText="1"/>
      <protection/>
    </xf>
    <xf numFmtId="178" fontId="8" fillId="0" borderId="7" xfId="16" applyNumberFormat="1" applyFont="1" applyBorder="1" applyAlignment="1">
      <alignment horizontal="center" vertical="center" wrapText="1"/>
      <protection/>
    </xf>
    <xf numFmtId="0" fontId="13" fillId="0" borderId="1" xfId="16" applyFont="1" applyFill="1" applyBorder="1" applyAlignment="1">
      <alignment horizontal="center" vertical="center" indent="3"/>
      <protection/>
    </xf>
    <xf numFmtId="0" fontId="13" fillId="0" borderId="1" xfId="16" applyFont="1" applyFill="1" applyBorder="1" applyAlignment="1">
      <alignment horizontal="center" vertical="center" indent="3"/>
      <protection/>
    </xf>
    <xf numFmtId="0" fontId="3" fillId="0" borderId="1" xfId="16" applyFont="1" applyBorder="1" applyAlignment="1">
      <alignment horizontal="center" vertical="center"/>
      <protection/>
    </xf>
    <xf numFmtId="0" fontId="3" fillId="0" borderId="7" xfId="16" applyFont="1" applyBorder="1" applyAlignment="1">
      <alignment horizontal="center"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6" fillId="0" borderId="7" xfId="16" applyFont="1" applyBorder="1" applyAlignment="1">
      <alignment horizontal="center" vertical="center" wrapText="1"/>
      <protection/>
    </xf>
    <xf numFmtId="0" fontId="16" fillId="0" borderId="11" xfId="16" applyFont="1" applyBorder="1" applyAlignment="1">
      <alignment horizontal="center" vertical="center" wrapText="1"/>
      <protection/>
    </xf>
    <xf numFmtId="0" fontId="10" fillId="0" borderId="17" xfId="16" applyFont="1" applyFill="1" applyBorder="1" applyAlignment="1">
      <alignment horizontal="center" vertical="center" wrapText="1"/>
      <protection/>
    </xf>
    <xf numFmtId="178" fontId="10" fillId="0" borderId="18" xfId="16" applyNumberFormat="1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78" fontId="10" fillId="0" borderId="3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5"/>
  <sheetViews>
    <sheetView tabSelected="1" zoomScale="75" zoomScaleNormal="75" zoomScaleSheetLayoutView="100" workbookViewId="0" topLeftCell="A28">
      <selection activeCell="E55" sqref="E55"/>
    </sheetView>
  </sheetViews>
  <sheetFormatPr defaultColWidth="15.50390625" defaultRowHeight="22.5" customHeight="1"/>
  <cols>
    <col min="1" max="1" width="13.875" style="5" bestFit="1" customWidth="1"/>
    <col min="2" max="2" width="20.25390625" style="5" customWidth="1"/>
    <col min="3" max="3" width="31.375" style="5" customWidth="1"/>
    <col min="4" max="4" width="19.375" style="5" bestFit="1" customWidth="1"/>
    <col min="5" max="8" width="16.75390625" style="5" customWidth="1"/>
    <col min="9" max="13" width="15.50390625" style="5" hidden="1" customWidth="1"/>
    <col min="14" max="14" width="17.50390625" style="5" hidden="1" customWidth="1"/>
    <col min="15" max="17" width="15.50390625" style="40" hidden="1" customWidth="1"/>
    <col min="18" max="18" width="18.25390625" style="40" hidden="1" customWidth="1"/>
    <col min="19" max="19" width="15.50390625" style="40" hidden="1" customWidth="1"/>
    <col min="20" max="24" width="15.50390625" style="5" hidden="1" customWidth="1"/>
    <col min="25" max="234" width="15.50390625" style="5" customWidth="1"/>
    <col min="235" max="244" width="15.50390625" style="6" customWidth="1"/>
  </cols>
  <sheetData>
    <row r="1" spans="1:8" ht="84.75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244" s="80" customFormat="1" ht="21" customHeight="1">
      <c r="A2" s="100" t="s">
        <v>1</v>
      </c>
      <c r="B2" s="102" t="s">
        <v>2</v>
      </c>
      <c r="C2" s="102"/>
      <c r="D2" s="102" t="s">
        <v>3</v>
      </c>
      <c r="E2" s="59" t="s">
        <v>4</v>
      </c>
      <c r="F2" s="59"/>
      <c r="G2" s="59"/>
      <c r="H2" s="31"/>
      <c r="I2" s="9"/>
      <c r="J2" s="9"/>
      <c r="K2" s="9"/>
      <c r="L2" s="9"/>
      <c r="M2" s="9"/>
      <c r="N2" s="9"/>
      <c r="O2" s="113" t="s">
        <v>5</v>
      </c>
      <c r="P2" s="113"/>
      <c r="Q2" s="113"/>
      <c r="R2" s="114"/>
      <c r="S2" s="4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</row>
    <row r="3" spans="1:244" s="80" customFormat="1" ht="21" customHeight="1">
      <c r="A3" s="101"/>
      <c r="B3" s="103"/>
      <c r="C3" s="103"/>
      <c r="D3" s="103"/>
      <c r="E3" s="32"/>
      <c r="F3" s="32"/>
      <c r="G3" s="32"/>
      <c r="H3" s="33"/>
      <c r="I3" s="9"/>
      <c r="J3" s="9"/>
      <c r="K3" s="9"/>
      <c r="L3" s="9"/>
      <c r="M3" s="9"/>
      <c r="N3" s="9"/>
      <c r="O3" s="115"/>
      <c r="P3" s="115"/>
      <c r="Q3" s="115"/>
      <c r="R3" s="116"/>
      <c r="S3" s="4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</row>
    <row r="4" spans="1:244" s="80" customFormat="1" ht="21" customHeight="1">
      <c r="A4" s="101"/>
      <c r="B4" s="103"/>
      <c r="C4" s="103"/>
      <c r="D4" s="103"/>
      <c r="E4" s="32"/>
      <c r="F4" s="32"/>
      <c r="G4" s="32"/>
      <c r="H4" s="33"/>
      <c r="I4" s="9"/>
      <c r="J4" s="9"/>
      <c r="K4" s="9"/>
      <c r="L4" s="9"/>
      <c r="M4" s="9"/>
      <c r="N4" s="9"/>
      <c r="O4" s="115"/>
      <c r="P4" s="115"/>
      <c r="Q4" s="115"/>
      <c r="R4" s="116"/>
      <c r="S4" s="44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</row>
    <row r="5" spans="1:244" s="1" customFormat="1" ht="25.5" customHeight="1">
      <c r="A5" s="101"/>
      <c r="B5" s="103"/>
      <c r="C5" s="103"/>
      <c r="D5" s="103"/>
      <c r="E5" s="20" t="s">
        <v>6</v>
      </c>
      <c r="F5" s="20" t="s">
        <v>7</v>
      </c>
      <c r="G5" s="20" t="s">
        <v>8</v>
      </c>
      <c r="H5" s="26" t="s">
        <v>9</v>
      </c>
      <c r="I5" s="9"/>
      <c r="J5" s="9"/>
      <c r="K5" s="34" t="s">
        <v>6</v>
      </c>
      <c r="L5" s="35" t="s">
        <v>7</v>
      </c>
      <c r="M5" s="34" t="s">
        <v>8</v>
      </c>
      <c r="N5" s="39" t="s">
        <v>9</v>
      </c>
      <c r="O5" s="50" t="s">
        <v>6</v>
      </c>
      <c r="P5" s="50" t="s">
        <v>7</v>
      </c>
      <c r="Q5" s="50" t="s">
        <v>8</v>
      </c>
      <c r="R5" s="47" t="s">
        <v>9</v>
      </c>
      <c r="S5" s="44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</row>
    <row r="6" spans="1:244" s="51" customFormat="1" ht="22.5" customHeight="1">
      <c r="A6" s="61">
        <v>0.70625</v>
      </c>
      <c r="B6" s="82" t="s">
        <v>10</v>
      </c>
      <c r="C6" s="82"/>
      <c r="D6" s="60" t="s">
        <v>11</v>
      </c>
      <c r="E6" s="60">
        <v>2500</v>
      </c>
      <c r="F6" s="60">
        <v>3300</v>
      </c>
      <c r="G6" s="60">
        <v>4200</v>
      </c>
      <c r="H6" s="58">
        <v>7500</v>
      </c>
      <c r="I6" s="52"/>
      <c r="J6" s="52"/>
      <c r="K6" s="57">
        <f aca="true" t="shared" si="0" ref="K6:K44">M6/G6*E6</f>
        <v>2500</v>
      </c>
      <c r="L6" s="57">
        <f aca="true" t="shared" si="1" ref="L6:L44">M6/G6*F6</f>
        <v>3300</v>
      </c>
      <c r="M6" s="57">
        <v>4200</v>
      </c>
      <c r="N6" s="56">
        <f aca="true" t="shared" si="2" ref="N6:N12">M6/G6*H6</f>
        <v>7500</v>
      </c>
      <c r="O6" s="55">
        <v>2500</v>
      </c>
      <c r="P6" s="55">
        <v>3300</v>
      </c>
      <c r="Q6" s="55">
        <v>4200</v>
      </c>
      <c r="R6" s="54">
        <v>7500</v>
      </c>
      <c r="S6" s="53">
        <f aca="true" t="shared" si="3" ref="S6:S44">(Q6-G6)/G6</f>
        <v>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</row>
    <row r="7" spans="1:244" s="51" customFormat="1" ht="22.5" customHeight="1">
      <c r="A7" s="61">
        <v>0.725694444444444</v>
      </c>
      <c r="B7" s="82"/>
      <c r="C7" s="82"/>
      <c r="D7" s="62" t="s">
        <v>12</v>
      </c>
      <c r="E7" s="60">
        <v>3000</v>
      </c>
      <c r="F7" s="60">
        <v>3900</v>
      </c>
      <c r="G7" s="60">
        <v>4700</v>
      </c>
      <c r="H7" s="58">
        <v>8500</v>
      </c>
      <c r="I7" s="52"/>
      <c r="J7" s="52"/>
      <c r="K7" s="57">
        <f t="shared" si="0"/>
        <v>3000</v>
      </c>
      <c r="L7" s="57">
        <f t="shared" si="1"/>
        <v>3900</v>
      </c>
      <c r="M7" s="57">
        <v>4700</v>
      </c>
      <c r="N7" s="56">
        <f t="shared" si="2"/>
        <v>8500</v>
      </c>
      <c r="O7" s="55">
        <v>3000</v>
      </c>
      <c r="P7" s="55">
        <v>3900</v>
      </c>
      <c r="Q7" s="55">
        <v>4700</v>
      </c>
      <c r="R7" s="54">
        <v>8500</v>
      </c>
      <c r="S7" s="53">
        <f t="shared" si="3"/>
        <v>0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</row>
    <row r="8" spans="1:244" s="51" customFormat="1" ht="22.5" customHeight="1">
      <c r="A8" s="61">
        <v>0.732638888888889</v>
      </c>
      <c r="B8" s="82"/>
      <c r="C8" s="82"/>
      <c r="D8" s="60" t="s">
        <v>13</v>
      </c>
      <c r="E8" s="60">
        <v>3000</v>
      </c>
      <c r="F8" s="60">
        <v>4300</v>
      </c>
      <c r="G8" s="60">
        <v>5200</v>
      </c>
      <c r="H8" s="58">
        <v>9500</v>
      </c>
      <c r="I8" s="52"/>
      <c r="J8" s="52"/>
      <c r="K8" s="57">
        <f t="shared" si="0"/>
        <v>3000</v>
      </c>
      <c r="L8" s="57">
        <f t="shared" si="1"/>
        <v>4300</v>
      </c>
      <c r="M8" s="55">
        <v>5200</v>
      </c>
      <c r="N8" s="56">
        <f t="shared" si="2"/>
        <v>9500</v>
      </c>
      <c r="O8" s="55">
        <v>3300</v>
      </c>
      <c r="P8" s="55">
        <v>4300</v>
      </c>
      <c r="Q8" s="55">
        <v>5200</v>
      </c>
      <c r="R8" s="54">
        <v>9500</v>
      </c>
      <c r="S8" s="53">
        <f t="shared" si="3"/>
        <v>0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</row>
    <row r="9" spans="1:244" s="51" customFormat="1" ht="22.5" customHeight="1">
      <c r="A9" s="61">
        <v>0.739583333333333</v>
      </c>
      <c r="B9" s="82"/>
      <c r="C9" s="82"/>
      <c r="D9" s="60" t="s">
        <v>14</v>
      </c>
      <c r="E9" s="60">
        <v>3000</v>
      </c>
      <c r="F9" s="60">
        <v>4300</v>
      </c>
      <c r="G9" s="60">
        <v>5200</v>
      </c>
      <c r="H9" s="58">
        <v>9500</v>
      </c>
      <c r="I9" s="52"/>
      <c r="J9" s="52"/>
      <c r="K9" s="57">
        <f t="shared" si="0"/>
        <v>3000</v>
      </c>
      <c r="L9" s="57">
        <f t="shared" si="1"/>
        <v>4300</v>
      </c>
      <c r="M9" s="55">
        <v>5200</v>
      </c>
      <c r="N9" s="56">
        <f t="shared" si="2"/>
        <v>9500</v>
      </c>
      <c r="O9" s="55">
        <v>3300</v>
      </c>
      <c r="P9" s="55">
        <v>4300</v>
      </c>
      <c r="Q9" s="55">
        <v>5200</v>
      </c>
      <c r="R9" s="54">
        <v>9500</v>
      </c>
      <c r="S9" s="53">
        <f t="shared" si="3"/>
        <v>0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244" s="2" customFormat="1" ht="22.5" customHeight="1">
      <c r="A10" s="15">
        <v>0.7465277777777778</v>
      </c>
      <c r="B10" s="83" t="s">
        <v>15</v>
      </c>
      <c r="C10" s="83"/>
      <c r="D10" s="10" t="s">
        <v>11</v>
      </c>
      <c r="E10" s="10">
        <v>3100</v>
      </c>
      <c r="F10" s="10">
        <v>5100</v>
      </c>
      <c r="G10" s="10">
        <v>6000</v>
      </c>
      <c r="H10" s="25">
        <v>11000</v>
      </c>
      <c r="I10" s="8"/>
      <c r="J10" s="8"/>
      <c r="K10" s="36">
        <f t="shared" si="0"/>
        <v>3100</v>
      </c>
      <c r="L10" s="36">
        <f t="shared" si="1"/>
        <v>5100</v>
      </c>
      <c r="M10" s="36">
        <v>6000</v>
      </c>
      <c r="N10" s="38">
        <f t="shared" si="2"/>
        <v>11000</v>
      </c>
      <c r="O10" s="48">
        <v>3400</v>
      </c>
      <c r="P10" s="48">
        <v>5100</v>
      </c>
      <c r="Q10" s="48">
        <v>6000</v>
      </c>
      <c r="R10" s="46">
        <v>11000</v>
      </c>
      <c r="S10" s="43">
        <f t="shared" si="3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s="2" customFormat="1" ht="22.5" customHeight="1">
      <c r="A11" s="19">
        <v>0.755555555555556</v>
      </c>
      <c r="B11" s="83"/>
      <c r="C11" s="83"/>
      <c r="D11" s="10" t="s">
        <v>16</v>
      </c>
      <c r="E11" s="10">
        <v>3600</v>
      </c>
      <c r="F11" s="10">
        <v>5600</v>
      </c>
      <c r="G11" s="10">
        <v>7000</v>
      </c>
      <c r="H11" s="25">
        <v>13500</v>
      </c>
      <c r="I11" s="8"/>
      <c r="J11" s="8"/>
      <c r="K11" s="36">
        <f t="shared" si="0"/>
        <v>3600</v>
      </c>
      <c r="L11" s="36">
        <f t="shared" si="1"/>
        <v>5600</v>
      </c>
      <c r="M11" s="36">
        <v>7000</v>
      </c>
      <c r="N11" s="38">
        <f t="shared" si="2"/>
        <v>13500</v>
      </c>
      <c r="O11" s="48">
        <v>4000</v>
      </c>
      <c r="P11" s="48">
        <v>6100</v>
      </c>
      <c r="Q11" s="48">
        <v>7000</v>
      </c>
      <c r="R11" s="46">
        <v>13500</v>
      </c>
      <c r="S11" s="43">
        <f t="shared" si="3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s="2" customFormat="1" ht="22.5" customHeight="1">
      <c r="A12" s="19">
        <v>0.760416666666667</v>
      </c>
      <c r="B12" s="84" t="s">
        <v>17</v>
      </c>
      <c r="C12" s="84"/>
      <c r="D12" s="10" t="s">
        <v>11</v>
      </c>
      <c r="E12" s="10">
        <v>5800</v>
      </c>
      <c r="F12" s="10">
        <v>9000</v>
      </c>
      <c r="G12" s="10">
        <v>11000</v>
      </c>
      <c r="H12" s="25">
        <v>20500</v>
      </c>
      <c r="I12" s="8"/>
      <c r="J12" s="8"/>
      <c r="K12" s="36">
        <f t="shared" si="0"/>
        <v>5800</v>
      </c>
      <c r="L12" s="36">
        <f t="shared" si="1"/>
        <v>9000</v>
      </c>
      <c r="M12" s="36">
        <v>11000</v>
      </c>
      <c r="N12" s="38">
        <f t="shared" si="2"/>
        <v>20500</v>
      </c>
      <c r="O12" s="48">
        <v>6100</v>
      </c>
      <c r="P12" s="48">
        <v>9500</v>
      </c>
      <c r="Q12" s="48">
        <v>11000</v>
      </c>
      <c r="R12" s="46">
        <v>20500</v>
      </c>
      <c r="S12" s="43">
        <f t="shared" si="3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s="2" customFormat="1" ht="22.5" customHeight="1">
      <c r="A13" s="19">
        <v>0.769444444444444</v>
      </c>
      <c r="B13" s="84"/>
      <c r="C13" s="84"/>
      <c r="D13" s="10" t="s">
        <v>12</v>
      </c>
      <c r="E13" s="10">
        <v>8800</v>
      </c>
      <c r="F13" s="10">
        <v>13000</v>
      </c>
      <c r="G13" s="10">
        <v>16800</v>
      </c>
      <c r="H13" s="104" t="s">
        <v>18</v>
      </c>
      <c r="I13" s="21" t="e">
        <f>G13/#REF!</f>
        <v>#REF!</v>
      </c>
      <c r="J13" s="29">
        <v>0.07</v>
      </c>
      <c r="K13" s="36">
        <f t="shared" si="0"/>
        <v>8800</v>
      </c>
      <c r="L13" s="36">
        <f t="shared" si="1"/>
        <v>13000</v>
      </c>
      <c r="M13" s="36">
        <v>16800</v>
      </c>
      <c r="N13" s="105" t="s">
        <v>18</v>
      </c>
      <c r="O13" s="48">
        <v>9300</v>
      </c>
      <c r="P13" s="48">
        <v>13600</v>
      </c>
      <c r="Q13" s="48">
        <v>16800</v>
      </c>
      <c r="R13" s="106" t="s">
        <v>18</v>
      </c>
      <c r="S13" s="43">
        <f t="shared" si="3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s="2" customFormat="1" ht="22.5" customHeight="1">
      <c r="A14" s="19">
        <v>0.779861111111111</v>
      </c>
      <c r="B14" s="84"/>
      <c r="C14" s="84"/>
      <c r="D14" s="10" t="s">
        <v>13</v>
      </c>
      <c r="E14" s="10">
        <v>8800</v>
      </c>
      <c r="F14" s="10">
        <v>13000</v>
      </c>
      <c r="G14" s="10">
        <v>16800</v>
      </c>
      <c r="H14" s="104"/>
      <c r="I14" s="21" t="e">
        <f>G14/#REF!</f>
        <v>#REF!</v>
      </c>
      <c r="J14" s="29"/>
      <c r="K14" s="36">
        <f t="shared" si="0"/>
        <v>8800</v>
      </c>
      <c r="L14" s="36">
        <f t="shared" si="1"/>
        <v>13000</v>
      </c>
      <c r="M14" s="36">
        <v>16800</v>
      </c>
      <c r="N14" s="105"/>
      <c r="O14" s="48">
        <v>9300</v>
      </c>
      <c r="P14" s="48">
        <v>13600</v>
      </c>
      <c r="Q14" s="48">
        <v>16800</v>
      </c>
      <c r="R14" s="106"/>
      <c r="S14" s="43">
        <f t="shared" si="3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s="2" customFormat="1" ht="22.5" customHeight="1">
      <c r="A15" s="19">
        <v>0.7895833333333333</v>
      </c>
      <c r="B15" s="84"/>
      <c r="C15" s="84"/>
      <c r="D15" s="10" t="s">
        <v>14</v>
      </c>
      <c r="E15" s="10">
        <v>8800</v>
      </c>
      <c r="F15" s="10">
        <v>13000</v>
      </c>
      <c r="G15" s="10">
        <v>16800</v>
      </c>
      <c r="H15" s="104"/>
      <c r="I15" s="21" t="e">
        <f>G15/#REF!</f>
        <v>#REF!</v>
      </c>
      <c r="J15" s="29"/>
      <c r="K15" s="36">
        <f t="shared" si="0"/>
        <v>8800</v>
      </c>
      <c r="L15" s="36">
        <f t="shared" si="1"/>
        <v>13000</v>
      </c>
      <c r="M15" s="36">
        <v>16800</v>
      </c>
      <c r="N15" s="105"/>
      <c r="O15" s="48">
        <v>9300</v>
      </c>
      <c r="P15" s="48">
        <v>13600</v>
      </c>
      <c r="Q15" s="48">
        <v>16800</v>
      </c>
      <c r="R15" s="106"/>
      <c r="S15" s="43">
        <f t="shared" si="3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s="2" customFormat="1" ht="22.5" customHeight="1">
      <c r="A16" s="19">
        <v>0.797222222222222</v>
      </c>
      <c r="B16" s="84"/>
      <c r="C16" s="84"/>
      <c r="D16" s="10" t="s">
        <v>19</v>
      </c>
      <c r="E16" s="10">
        <v>8800</v>
      </c>
      <c r="F16" s="10">
        <v>13000</v>
      </c>
      <c r="G16" s="10">
        <v>16800</v>
      </c>
      <c r="H16" s="104"/>
      <c r="I16" s="21" t="e">
        <f>G16/#REF!</f>
        <v>#REF!</v>
      </c>
      <c r="J16" s="29"/>
      <c r="K16" s="36">
        <f t="shared" si="0"/>
        <v>8800</v>
      </c>
      <c r="L16" s="36">
        <f t="shared" si="1"/>
        <v>13000</v>
      </c>
      <c r="M16" s="36">
        <v>16800</v>
      </c>
      <c r="N16" s="105"/>
      <c r="O16" s="48">
        <v>9300</v>
      </c>
      <c r="P16" s="48">
        <v>13600</v>
      </c>
      <c r="Q16" s="48">
        <v>16800</v>
      </c>
      <c r="R16" s="106"/>
      <c r="S16" s="43">
        <f t="shared" si="3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4" s="2" customFormat="1" ht="22.5" customHeight="1">
      <c r="A17" s="19">
        <v>0.804166666666667</v>
      </c>
      <c r="B17" s="84"/>
      <c r="C17" s="84"/>
      <c r="D17" s="10" t="s">
        <v>20</v>
      </c>
      <c r="E17" s="10">
        <v>8800</v>
      </c>
      <c r="F17" s="10">
        <v>13000</v>
      </c>
      <c r="G17" s="10">
        <v>16800</v>
      </c>
      <c r="H17" s="104"/>
      <c r="I17" s="21" t="e">
        <f>G17/#REF!</f>
        <v>#REF!</v>
      </c>
      <c r="J17" s="29"/>
      <c r="K17" s="36">
        <f t="shared" si="0"/>
        <v>8800</v>
      </c>
      <c r="L17" s="36">
        <f t="shared" si="1"/>
        <v>13000</v>
      </c>
      <c r="M17" s="36">
        <v>16800</v>
      </c>
      <c r="N17" s="105"/>
      <c r="O17" s="48">
        <v>9300</v>
      </c>
      <c r="P17" s="48">
        <v>13600</v>
      </c>
      <c r="Q17" s="48">
        <v>16800</v>
      </c>
      <c r="R17" s="106"/>
      <c r="S17" s="43">
        <f t="shared" si="3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s="2" customFormat="1" ht="22.5" customHeight="1">
      <c r="A18" s="15">
        <v>0.8125</v>
      </c>
      <c r="B18" s="84"/>
      <c r="C18" s="84"/>
      <c r="D18" s="13" t="s">
        <v>21</v>
      </c>
      <c r="E18" s="10">
        <v>8800</v>
      </c>
      <c r="F18" s="10">
        <v>13000</v>
      </c>
      <c r="G18" s="10">
        <v>16800</v>
      </c>
      <c r="H18" s="104"/>
      <c r="I18" s="21" t="e">
        <f>G18/#REF!</f>
        <v>#REF!</v>
      </c>
      <c r="J18" s="29"/>
      <c r="K18" s="36">
        <f t="shared" si="0"/>
        <v>8800</v>
      </c>
      <c r="L18" s="36">
        <f t="shared" si="1"/>
        <v>13000</v>
      </c>
      <c r="M18" s="36">
        <v>16800</v>
      </c>
      <c r="N18" s="105"/>
      <c r="O18" s="48">
        <v>9300</v>
      </c>
      <c r="P18" s="48">
        <v>13600</v>
      </c>
      <c r="Q18" s="48">
        <v>16800</v>
      </c>
      <c r="R18" s="106"/>
      <c r="S18" s="43">
        <f t="shared" si="3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244" s="16" customFormat="1" ht="22.5" customHeight="1">
      <c r="A19" s="19">
        <v>0.8145833333333333</v>
      </c>
      <c r="B19" s="84" t="s">
        <v>22</v>
      </c>
      <c r="C19" s="84"/>
      <c r="D19" s="18" t="s">
        <v>23</v>
      </c>
      <c r="E19" s="10">
        <v>8800</v>
      </c>
      <c r="F19" s="10">
        <v>13000</v>
      </c>
      <c r="G19" s="10">
        <v>16800</v>
      </c>
      <c r="H19" s="104" t="s">
        <v>18</v>
      </c>
      <c r="I19" s="21" t="e">
        <f>G19/#REF!</f>
        <v>#REF!</v>
      </c>
      <c r="J19" s="30">
        <v>0.145</v>
      </c>
      <c r="K19" s="36">
        <f t="shared" si="0"/>
        <v>8800</v>
      </c>
      <c r="L19" s="36">
        <f t="shared" si="1"/>
        <v>13000</v>
      </c>
      <c r="M19" s="36">
        <v>16800</v>
      </c>
      <c r="N19" s="105" t="s">
        <v>18</v>
      </c>
      <c r="O19" s="48">
        <v>9300</v>
      </c>
      <c r="P19" s="48">
        <v>13600</v>
      </c>
      <c r="Q19" s="49">
        <v>16800</v>
      </c>
      <c r="R19" s="107" t="s">
        <v>18</v>
      </c>
      <c r="S19" s="43">
        <f t="shared" si="3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</row>
    <row r="20" spans="1:244" s="16" customFormat="1" ht="22.5" customHeight="1">
      <c r="A20" s="19">
        <v>0.819444444444444</v>
      </c>
      <c r="B20" s="84"/>
      <c r="C20" s="84"/>
      <c r="D20" s="18" t="s">
        <v>12</v>
      </c>
      <c r="E20" s="10">
        <v>8800</v>
      </c>
      <c r="F20" s="10">
        <v>13000</v>
      </c>
      <c r="G20" s="10">
        <v>16800</v>
      </c>
      <c r="H20" s="104"/>
      <c r="I20" s="21" t="e">
        <f>G20/#REF!</f>
        <v>#REF!</v>
      </c>
      <c r="J20" s="30"/>
      <c r="K20" s="36">
        <f t="shared" si="0"/>
        <v>8800</v>
      </c>
      <c r="L20" s="36">
        <f t="shared" si="1"/>
        <v>13000</v>
      </c>
      <c r="M20" s="36">
        <v>16800</v>
      </c>
      <c r="N20" s="105"/>
      <c r="O20" s="48">
        <v>9300</v>
      </c>
      <c r="P20" s="48">
        <v>13600</v>
      </c>
      <c r="Q20" s="49">
        <v>16800</v>
      </c>
      <c r="R20" s="107"/>
      <c r="S20" s="43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</row>
    <row r="21" spans="1:244" s="16" customFormat="1" ht="22.5" customHeight="1">
      <c r="A21" s="19">
        <v>0.826388888888889</v>
      </c>
      <c r="B21" s="84"/>
      <c r="C21" s="84"/>
      <c r="D21" s="18" t="s">
        <v>13</v>
      </c>
      <c r="E21" s="10">
        <v>8800</v>
      </c>
      <c r="F21" s="10">
        <v>13000</v>
      </c>
      <c r="G21" s="10">
        <v>16800</v>
      </c>
      <c r="H21" s="104"/>
      <c r="I21" s="21" t="e">
        <f>G21/#REF!</f>
        <v>#REF!</v>
      </c>
      <c r="J21" s="30"/>
      <c r="K21" s="36">
        <f t="shared" si="0"/>
        <v>8800</v>
      </c>
      <c r="L21" s="36">
        <f t="shared" si="1"/>
        <v>13000</v>
      </c>
      <c r="M21" s="36">
        <v>16800</v>
      </c>
      <c r="N21" s="105"/>
      <c r="O21" s="48">
        <v>9300</v>
      </c>
      <c r="P21" s="48">
        <v>13600</v>
      </c>
      <c r="Q21" s="49">
        <v>16800</v>
      </c>
      <c r="R21" s="107"/>
      <c r="S21" s="43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</row>
    <row r="22" spans="1:244" s="16" customFormat="1" ht="22.5" customHeight="1">
      <c r="A22" s="19">
        <v>0.833333333333333</v>
      </c>
      <c r="B22" s="84"/>
      <c r="C22" s="84"/>
      <c r="D22" s="18" t="s">
        <v>14</v>
      </c>
      <c r="E22" s="10">
        <v>8800</v>
      </c>
      <c r="F22" s="10">
        <v>13000</v>
      </c>
      <c r="G22" s="10">
        <v>16800</v>
      </c>
      <c r="H22" s="104"/>
      <c r="I22" s="21" t="e">
        <f>G22/#REF!</f>
        <v>#REF!</v>
      </c>
      <c r="J22" s="30"/>
      <c r="K22" s="36">
        <f t="shared" si="0"/>
        <v>8800</v>
      </c>
      <c r="L22" s="36">
        <f t="shared" si="1"/>
        <v>13000</v>
      </c>
      <c r="M22" s="36">
        <v>16800</v>
      </c>
      <c r="N22" s="105"/>
      <c r="O22" s="48">
        <v>9300</v>
      </c>
      <c r="P22" s="48">
        <v>13600</v>
      </c>
      <c r="Q22" s="49">
        <v>16800</v>
      </c>
      <c r="R22" s="107"/>
      <c r="S22" s="43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</row>
    <row r="23" spans="1:244" s="2" customFormat="1" ht="22.5" customHeight="1">
      <c r="A23" s="19">
        <v>0.838888888888889</v>
      </c>
      <c r="B23" s="85" t="s">
        <v>24</v>
      </c>
      <c r="C23" s="85"/>
      <c r="D23" s="14" t="s">
        <v>23</v>
      </c>
      <c r="E23" s="10">
        <v>8800</v>
      </c>
      <c r="F23" s="10">
        <v>13000</v>
      </c>
      <c r="G23" s="10">
        <v>16800</v>
      </c>
      <c r="H23" s="104" t="s">
        <v>18</v>
      </c>
      <c r="I23" s="21" t="e">
        <f>G23/#REF!</f>
        <v>#REF!</v>
      </c>
      <c r="J23" s="29"/>
      <c r="K23" s="36">
        <f t="shared" si="0"/>
        <v>8800</v>
      </c>
      <c r="L23" s="36">
        <f t="shared" si="1"/>
        <v>13000</v>
      </c>
      <c r="M23" s="36">
        <v>16800</v>
      </c>
      <c r="N23" s="105" t="s">
        <v>18</v>
      </c>
      <c r="O23" s="48">
        <v>9300</v>
      </c>
      <c r="P23" s="48">
        <v>13600</v>
      </c>
      <c r="Q23" s="48">
        <v>16800</v>
      </c>
      <c r="R23" s="106" t="s">
        <v>18</v>
      </c>
      <c r="S23" s="43">
        <f t="shared" si="3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</row>
    <row r="24" spans="1:244" s="2" customFormat="1" ht="22.5" customHeight="1">
      <c r="A24" s="19">
        <v>0.849305555555556</v>
      </c>
      <c r="B24" s="85"/>
      <c r="C24" s="85"/>
      <c r="D24" s="10" t="s">
        <v>12</v>
      </c>
      <c r="E24" s="10">
        <v>8800</v>
      </c>
      <c r="F24" s="10">
        <v>13000</v>
      </c>
      <c r="G24" s="10">
        <v>16800</v>
      </c>
      <c r="H24" s="104"/>
      <c r="I24" s="21" t="e">
        <f>G24/#REF!</f>
        <v>#REF!</v>
      </c>
      <c r="J24" s="29"/>
      <c r="K24" s="36">
        <f t="shared" si="0"/>
        <v>8800</v>
      </c>
      <c r="L24" s="36">
        <f t="shared" si="1"/>
        <v>13000</v>
      </c>
      <c r="M24" s="36">
        <v>16800</v>
      </c>
      <c r="N24" s="105"/>
      <c r="O24" s="48">
        <v>9300</v>
      </c>
      <c r="P24" s="48">
        <v>13600</v>
      </c>
      <c r="Q24" s="48">
        <v>16800</v>
      </c>
      <c r="R24" s="106"/>
      <c r="S24" s="43">
        <f t="shared" si="3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</row>
    <row r="25" spans="1:244" s="2" customFormat="1" ht="22.5" customHeight="1">
      <c r="A25" s="19">
        <v>0.854166666666667</v>
      </c>
      <c r="B25" s="85"/>
      <c r="C25" s="85"/>
      <c r="D25" s="10" t="s">
        <v>13</v>
      </c>
      <c r="E25" s="10">
        <v>8800</v>
      </c>
      <c r="F25" s="10">
        <v>13000</v>
      </c>
      <c r="G25" s="10">
        <v>16800</v>
      </c>
      <c r="H25" s="104"/>
      <c r="I25" s="21" t="e">
        <f>G25/#REF!</f>
        <v>#REF!</v>
      </c>
      <c r="J25" s="29"/>
      <c r="K25" s="36">
        <f t="shared" si="0"/>
        <v>8800</v>
      </c>
      <c r="L25" s="36">
        <f t="shared" si="1"/>
        <v>13000</v>
      </c>
      <c r="M25" s="36">
        <v>16800</v>
      </c>
      <c r="N25" s="105"/>
      <c r="O25" s="48">
        <v>9300</v>
      </c>
      <c r="P25" s="48">
        <v>13600</v>
      </c>
      <c r="Q25" s="48">
        <v>16800</v>
      </c>
      <c r="R25" s="106"/>
      <c r="S25" s="43">
        <f t="shared" si="3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</row>
    <row r="26" spans="1:244" s="2" customFormat="1" ht="22.5" customHeight="1">
      <c r="A26" s="19">
        <v>0.861111111111111</v>
      </c>
      <c r="B26" s="85"/>
      <c r="C26" s="85"/>
      <c r="D26" s="14" t="s">
        <v>14</v>
      </c>
      <c r="E26" s="10">
        <v>8800</v>
      </c>
      <c r="F26" s="10">
        <v>13000</v>
      </c>
      <c r="G26" s="10">
        <v>16800</v>
      </c>
      <c r="H26" s="104"/>
      <c r="I26" s="21" t="e">
        <f>G26/#REF!</f>
        <v>#REF!</v>
      </c>
      <c r="J26" s="29"/>
      <c r="K26" s="36">
        <f t="shared" si="0"/>
        <v>8800</v>
      </c>
      <c r="L26" s="36">
        <f t="shared" si="1"/>
        <v>13000</v>
      </c>
      <c r="M26" s="36">
        <v>16800</v>
      </c>
      <c r="N26" s="105"/>
      <c r="O26" s="48">
        <v>9300</v>
      </c>
      <c r="P26" s="48">
        <v>13600</v>
      </c>
      <c r="Q26" s="48">
        <v>16800</v>
      </c>
      <c r="R26" s="106"/>
      <c r="S26" s="43">
        <f t="shared" si="3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</row>
    <row r="27" spans="1:244" s="2" customFormat="1" ht="22.5" customHeight="1">
      <c r="A27" s="19">
        <v>0.864583333333333</v>
      </c>
      <c r="B27" s="83" t="s">
        <v>25</v>
      </c>
      <c r="C27" s="83"/>
      <c r="D27" s="10" t="s">
        <v>23</v>
      </c>
      <c r="E27" s="10">
        <v>6600</v>
      </c>
      <c r="F27" s="10">
        <v>10200</v>
      </c>
      <c r="G27" s="10">
        <v>12200</v>
      </c>
      <c r="H27" s="25">
        <v>22800</v>
      </c>
      <c r="I27" s="21" t="e">
        <f>G27/#REF!</f>
        <v>#REF!</v>
      </c>
      <c r="J27" s="29">
        <v>0.09300000000000001</v>
      </c>
      <c r="K27" s="36">
        <f t="shared" si="0"/>
        <v>6600</v>
      </c>
      <c r="L27" s="36">
        <f t="shared" si="1"/>
        <v>10200</v>
      </c>
      <c r="M27" s="36">
        <v>12200</v>
      </c>
      <c r="N27" s="38">
        <f aca="true" t="shared" si="4" ref="N27:N44">M27/G27*H27</f>
        <v>22800</v>
      </c>
      <c r="O27" s="48">
        <v>6900</v>
      </c>
      <c r="P27" s="48">
        <v>10500</v>
      </c>
      <c r="Q27" s="48">
        <v>12200</v>
      </c>
      <c r="R27" s="46">
        <v>22800</v>
      </c>
      <c r="S27" s="43">
        <f t="shared" si="3"/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</row>
    <row r="28" spans="1:244" s="2" customFormat="1" ht="22.5" customHeight="1">
      <c r="A28" s="19">
        <v>0.875</v>
      </c>
      <c r="B28" s="83"/>
      <c r="C28" s="83"/>
      <c r="D28" s="10" t="s">
        <v>12</v>
      </c>
      <c r="E28" s="10">
        <v>6600</v>
      </c>
      <c r="F28" s="10">
        <v>10200</v>
      </c>
      <c r="G28" s="10">
        <v>12200</v>
      </c>
      <c r="H28" s="25">
        <v>22800</v>
      </c>
      <c r="I28" s="21" t="e">
        <f>G28/#REF!</f>
        <v>#REF!</v>
      </c>
      <c r="J28" s="29"/>
      <c r="K28" s="36">
        <f t="shared" si="0"/>
        <v>6600</v>
      </c>
      <c r="L28" s="36">
        <f t="shared" si="1"/>
        <v>10200</v>
      </c>
      <c r="M28" s="36">
        <v>12200</v>
      </c>
      <c r="N28" s="38">
        <f t="shared" si="4"/>
        <v>22800</v>
      </c>
      <c r="O28" s="48">
        <v>6900</v>
      </c>
      <c r="P28" s="48">
        <v>10500</v>
      </c>
      <c r="Q28" s="48">
        <v>12200</v>
      </c>
      <c r="R28" s="46">
        <v>22800</v>
      </c>
      <c r="S28" s="43">
        <f t="shared" si="3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244" s="2" customFormat="1" ht="22.5" customHeight="1">
      <c r="A29" s="19">
        <v>0.8819444444444444</v>
      </c>
      <c r="B29" s="83"/>
      <c r="C29" s="83"/>
      <c r="D29" s="10" t="s">
        <v>13</v>
      </c>
      <c r="E29" s="10">
        <v>6600</v>
      </c>
      <c r="F29" s="10">
        <v>10200</v>
      </c>
      <c r="G29" s="10">
        <v>12200</v>
      </c>
      <c r="H29" s="25">
        <v>22800</v>
      </c>
      <c r="I29" s="21" t="e">
        <f>G29/#REF!</f>
        <v>#REF!</v>
      </c>
      <c r="J29" s="29"/>
      <c r="K29" s="36">
        <f t="shared" si="0"/>
        <v>6600</v>
      </c>
      <c r="L29" s="36">
        <f t="shared" si="1"/>
        <v>10200</v>
      </c>
      <c r="M29" s="36">
        <v>12200</v>
      </c>
      <c r="N29" s="38">
        <f t="shared" si="4"/>
        <v>22800</v>
      </c>
      <c r="O29" s="48">
        <v>6900</v>
      </c>
      <c r="P29" s="48">
        <v>10500</v>
      </c>
      <c r="Q29" s="48">
        <v>12200</v>
      </c>
      <c r="R29" s="46">
        <v>22800</v>
      </c>
      <c r="S29" s="43">
        <f t="shared" si="3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244" s="2" customFormat="1" ht="22.5" customHeight="1">
      <c r="A30" s="19">
        <v>0.8888888888888888</v>
      </c>
      <c r="B30" s="83"/>
      <c r="C30" s="83"/>
      <c r="D30" s="10" t="s">
        <v>14</v>
      </c>
      <c r="E30" s="10">
        <v>6600</v>
      </c>
      <c r="F30" s="10">
        <v>10200</v>
      </c>
      <c r="G30" s="10">
        <v>12200</v>
      </c>
      <c r="H30" s="25">
        <v>22800</v>
      </c>
      <c r="I30" s="21" t="e">
        <f>G30/#REF!</f>
        <v>#REF!</v>
      </c>
      <c r="J30" s="29"/>
      <c r="K30" s="36">
        <f t="shared" si="0"/>
        <v>6600</v>
      </c>
      <c r="L30" s="36">
        <f t="shared" si="1"/>
        <v>10200</v>
      </c>
      <c r="M30" s="36">
        <v>12200</v>
      </c>
      <c r="N30" s="38">
        <f t="shared" si="4"/>
        <v>22800</v>
      </c>
      <c r="O30" s="48">
        <v>6900</v>
      </c>
      <c r="P30" s="48">
        <v>10500</v>
      </c>
      <c r="Q30" s="48">
        <v>12200</v>
      </c>
      <c r="R30" s="46">
        <v>22800</v>
      </c>
      <c r="S30" s="43">
        <f t="shared" si="3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</row>
    <row r="31" spans="1:244" s="2" customFormat="1" ht="22.5" customHeight="1">
      <c r="A31" s="19">
        <v>0.8958333333333334</v>
      </c>
      <c r="B31" s="83"/>
      <c r="C31" s="83"/>
      <c r="D31" s="91" t="s">
        <v>19</v>
      </c>
      <c r="E31" s="91">
        <v>6600</v>
      </c>
      <c r="F31" s="91">
        <v>10200</v>
      </c>
      <c r="G31" s="91">
        <v>12200</v>
      </c>
      <c r="H31" s="90">
        <v>22800</v>
      </c>
      <c r="I31" s="21" t="e">
        <f>G31/#REF!</f>
        <v>#REF!</v>
      </c>
      <c r="J31" s="29"/>
      <c r="K31" s="36">
        <f t="shared" si="0"/>
        <v>6600</v>
      </c>
      <c r="L31" s="36">
        <f t="shared" si="1"/>
        <v>10200</v>
      </c>
      <c r="M31" s="36">
        <v>12200</v>
      </c>
      <c r="N31" s="38">
        <f t="shared" si="4"/>
        <v>22800</v>
      </c>
      <c r="O31" s="48">
        <v>6900</v>
      </c>
      <c r="P31" s="48">
        <v>10500</v>
      </c>
      <c r="Q31" s="48">
        <v>12200</v>
      </c>
      <c r="R31" s="46">
        <v>22800</v>
      </c>
      <c r="S31" s="43">
        <f t="shared" si="3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4" s="16" customFormat="1" ht="22.5" customHeight="1">
      <c r="A32" s="19">
        <v>0.8993055555555556</v>
      </c>
      <c r="B32" s="108" t="s">
        <v>26</v>
      </c>
      <c r="C32" s="109"/>
      <c r="D32" s="18" t="s">
        <v>11</v>
      </c>
      <c r="E32" s="10">
        <v>6700</v>
      </c>
      <c r="F32" s="10">
        <v>10300</v>
      </c>
      <c r="G32" s="18">
        <v>12500</v>
      </c>
      <c r="H32" s="25">
        <v>23000</v>
      </c>
      <c r="I32" s="21" t="e">
        <f>G32/#REF!</f>
        <v>#REF!</v>
      </c>
      <c r="J32" s="30"/>
      <c r="K32" s="36">
        <f t="shared" si="0"/>
        <v>6700</v>
      </c>
      <c r="L32" s="36">
        <f t="shared" si="1"/>
        <v>10300</v>
      </c>
      <c r="M32" s="37">
        <v>12500</v>
      </c>
      <c r="N32" s="38">
        <f t="shared" si="4"/>
        <v>23000</v>
      </c>
      <c r="O32" s="49">
        <v>7000</v>
      </c>
      <c r="P32" s="49">
        <v>10800</v>
      </c>
      <c r="Q32" s="49">
        <v>12500</v>
      </c>
      <c r="R32" s="45">
        <v>23000</v>
      </c>
      <c r="S32" s="43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16" customFormat="1" ht="22.5" customHeight="1">
      <c r="A33" s="19">
        <v>0.9097222222222222</v>
      </c>
      <c r="B33" s="108"/>
      <c r="C33" s="109"/>
      <c r="D33" s="18" t="s">
        <v>12</v>
      </c>
      <c r="E33" s="10">
        <v>6700</v>
      </c>
      <c r="F33" s="10">
        <v>10300</v>
      </c>
      <c r="G33" s="18">
        <v>12500</v>
      </c>
      <c r="H33" s="25">
        <v>23000</v>
      </c>
      <c r="I33" s="21" t="e">
        <f>G33/#REF!</f>
        <v>#REF!</v>
      </c>
      <c r="J33" s="30">
        <v>0.07</v>
      </c>
      <c r="K33" s="36">
        <f t="shared" si="0"/>
        <v>6700</v>
      </c>
      <c r="L33" s="36">
        <f t="shared" si="1"/>
        <v>10300</v>
      </c>
      <c r="M33" s="37">
        <v>12500</v>
      </c>
      <c r="N33" s="38">
        <f t="shared" si="4"/>
        <v>23000</v>
      </c>
      <c r="O33" s="49">
        <v>7000</v>
      </c>
      <c r="P33" s="49">
        <v>10800</v>
      </c>
      <c r="Q33" s="49">
        <v>12500</v>
      </c>
      <c r="R33" s="45">
        <v>23000</v>
      </c>
      <c r="S33" s="43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  <row r="34" spans="1:244" s="16" customFormat="1" ht="22.5" customHeight="1">
      <c r="A34" s="19">
        <v>0.9166666666666666</v>
      </c>
      <c r="B34" s="108"/>
      <c r="C34" s="109"/>
      <c r="D34" s="18" t="s">
        <v>13</v>
      </c>
      <c r="E34" s="10">
        <v>6700</v>
      </c>
      <c r="F34" s="10">
        <v>10300</v>
      </c>
      <c r="G34" s="18">
        <v>12500</v>
      </c>
      <c r="H34" s="25">
        <v>23000</v>
      </c>
      <c r="I34" s="21" t="e">
        <f>G34/#REF!</f>
        <v>#REF!</v>
      </c>
      <c r="J34" s="30"/>
      <c r="K34" s="36">
        <f t="shared" si="0"/>
        <v>6700</v>
      </c>
      <c r="L34" s="36">
        <f t="shared" si="1"/>
        <v>10300</v>
      </c>
      <c r="M34" s="37">
        <v>12500</v>
      </c>
      <c r="N34" s="38">
        <f t="shared" si="4"/>
        <v>23000</v>
      </c>
      <c r="O34" s="49">
        <v>7000</v>
      </c>
      <c r="P34" s="49">
        <v>10800</v>
      </c>
      <c r="Q34" s="49">
        <v>12500</v>
      </c>
      <c r="R34" s="45">
        <v>23000</v>
      </c>
      <c r="S34" s="43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</row>
    <row r="35" spans="1:244" s="16" customFormat="1" ht="22.5" customHeight="1">
      <c r="A35" s="19">
        <v>0.925</v>
      </c>
      <c r="B35" s="108"/>
      <c r="C35" s="109"/>
      <c r="D35" s="18" t="s">
        <v>14</v>
      </c>
      <c r="E35" s="10">
        <v>6700</v>
      </c>
      <c r="F35" s="10">
        <v>10300</v>
      </c>
      <c r="G35" s="18">
        <v>12500</v>
      </c>
      <c r="H35" s="25">
        <v>23000</v>
      </c>
      <c r="I35" s="21" t="e">
        <f>G35/#REF!</f>
        <v>#REF!</v>
      </c>
      <c r="J35" s="30"/>
      <c r="K35" s="36">
        <f t="shared" si="0"/>
        <v>6700</v>
      </c>
      <c r="L35" s="36">
        <f t="shared" si="1"/>
        <v>10300</v>
      </c>
      <c r="M35" s="37">
        <v>12500</v>
      </c>
      <c r="N35" s="38">
        <f t="shared" si="4"/>
        <v>23000</v>
      </c>
      <c r="O35" s="49">
        <v>7000</v>
      </c>
      <c r="P35" s="49">
        <v>10800</v>
      </c>
      <c r="Q35" s="49">
        <v>12500</v>
      </c>
      <c r="R35" s="45">
        <v>23000</v>
      </c>
      <c r="S35" s="43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</row>
    <row r="36" spans="1:244" s="16" customFormat="1" ht="22.5" customHeight="1">
      <c r="A36" s="19">
        <v>0.9319444444444445</v>
      </c>
      <c r="B36" s="108"/>
      <c r="C36" s="109"/>
      <c r="D36" s="18" t="s">
        <v>19</v>
      </c>
      <c r="E36" s="10">
        <v>6700</v>
      </c>
      <c r="F36" s="10">
        <v>10300</v>
      </c>
      <c r="G36" s="18">
        <v>12500</v>
      </c>
      <c r="H36" s="25">
        <v>23000</v>
      </c>
      <c r="I36" s="21" t="e">
        <f>G36/#REF!</f>
        <v>#REF!</v>
      </c>
      <c r="J36" s="30"/>
      <c r="K36" s="36">
        <f t="shared" si="0"/>
        <v>6700</v>
      </c>
      <c r="L36" s="36">
        <f t="shared" si="1"/>
        <v>10300</v>
      </c>
      <c r="M36" s="37">
        <v>12500</v>
      </c>
      <c r="N36" s="38">
        <f t="shared" si="4"/>
        <v>23000</v>
      </c>
      <c r="O36" s="49">
        <v>7000</v>
      </c>
      <c r="P36" s="49">
        <v>10800</v>
      </c>
      <c r="Q36" s="49">
        <v>12500</v>
      </c>
      <c r="R36" s="45">
        <v>23000</v>
      </c>
      <c r="S36" s="43">
        <f t="shared" si="3"/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</row>
    <row r="37" spans="1:244" s="72" customFormat="1" ht="22.5" customHeight="1">
      <c r="A37" s="78">
        <v>0.9430555555555555</v>
      </c>
      <c r="B37" s="110" t="s">
        <v>27</v>
      </c>
      <c r="C37" s="111"/>
      <c r="D37" s="70" t="s">
        <v>12</v>
      </c>
      <c r="E37" s="60">
        <v>6700</v>
      </c>
      <c r="F37" s="60">
        <v>10300</v>
      </c>
      <c r="G37" s="70">
        <v>12000</v>
      </c>
      <c r="H37" s="58">
        <v>22100</v>
      </c>
      <c r="I37" s="77"/>
      <c r="J37" s="76"/>
      <c r="K37" s="57">
        <f t="shared" si="0"/>
        <v>6700</v>
      </c>
      <c r="L37" s="57">
        <f t="shared" si="1"/>
        <v>10300</v>
      </c>
      <c r="M37" s="69">
        <v>12000</v>
      </c>
      <c r="N37" s="56">
        <f t="shared" si="4"/>
        <v>22100</v>
      </c>
      <c r="O37" s="75">
        <v>6700</v>
      </c>
      <c r="P37" s="75">
        <v>10300</v>
      </c>
      <c r="Q37" s="75">
        <v>12000</v>
      </c>
      <c r="R37" s="74">
        <v>22100</v>
      </c>
      <c r="S37" s="53">
        <f t="shared" si="3"/>
        <v>0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</row>
    <row r="38" spans="1:244" s="72" customFormat="1" ht="22.5" customHeight="1">
      <c r="A38" s="78">
        <v>0.9479166666666666</v>
      </c>
      <c r="B38" s="110"/>
      <c r="C38" s="111"/>
      <c r="D38" s="70" t="s">
        <v>13</v>
      </c>
      <c r="E38" s="79">
        <v>6180</v>
      </c>
      <c r="F38" s="57">
        <v>9500</v>
      </c>
      <c r="G38" s="69">
        <v>11000</v>
      </c>
      <c r="H38" s="58">
        <v>20500</v>
      </c>
      <c r="I38" s="77"/>
      <c r="J38" s="76"/>
      <c r="K38" s="57">
        <f t="shared" si="0"/>
        <v>6180</v>
      </c>
      <c r="L38" s="57">
        <f t="shared" si="1"/>
        <v>9500</v>
      </c>
      <c r="M38" s="69">
        <v>11000</v>
      </c>
      <c r="N38" s="56">
        <f t="shared" si="4"/>
        <v>20500</v>
      </c>
      <c r="O38" s="75">
        <v>6180</v>
      </c>
      <c r="P38" s="75">
        <v>9500</v>
      </c>
      <c r="Q38" s="75">
        <v>11000</v>
      </c>
      <c r="R38" s="74">
        <v>20500</v>
      </c>
      <c r="S38" s="53">
        <f t="shared" si="3"/>
        <v>0</v>
      </c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</row>
    <row r="39" spans="1:244" s="72" customFormat="1" ht="22.5" customHeight="1">
      <c r="A39" s="78">
        <v>0.9527777777777777</v>
      </c>
      <c r="B39" s="110"/>
      <c r="C39" s="111"/>
      <c r="D39" s="70" t="s">
        <v>14</v>
      </c>
      <c r="E39" s="79">
        <v>6180</v>
      </c>
      <c r="F39" s="57">
        <v>9500</v>
      </c>
      <c r="G39" s="69">
        <v>11000</v>
      </c>
      <c r="H39" s="58">
        <v>20500</v>
      </c>
      <c r="I39" s="77"/>
      <c r="J39" s="76"/>
      <c r="K39" s="57">
        <f t="shared" si="0"/>
        <v>6180</v>
      </c>
      <c r="L39" s="57">
        <f t="shared" si="1"/>
        <v>9500</v>
      </c>
      <c r="M39" s="69">
        <v>11000</v>
      </c>
      <c r="N39" s="56">
        <f t="shared" si="4"/>
        <v>20500</v>
      </c>
      <c r="O39" s="75">
        <v>6180</v>
      </c>
      <c r="P39" s="75">
        <v>9500</v>
      </c>
      <c r="Q39" s="75">
        <v>11000</v>
      </c>
      <c r="R39" s="74">
        <v>20500</v>
      </c>
      <c r="S39" s="53">
        <f t="shared" si="3"/>
        <v>0</v>
      </c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</row>
    <row r="40" spans="1:244" s="63" customFormat="1" ht="22.5" customHeight="1">
      <c r="A40" s="89">
        <v>0.9583333333333334</v>
      </c>
      <c r="B40" s="110" t="s">
        <v>28</v>
      </c>
      <c r="C40" s="111"/>
      <c r="D40" s="18" t="s">
        <v>11</v>
      </c>
      <c r="E40" s="60">
        <v>4180</v>
      </c>
      <c r="F40" s="60">
        <v>6160</v>
      </c>
      <c r="G40" s="70">
        <v>7300</v>
      </c>
      <c r="H40" s="58">
        <v>12880</v>
      </c>
      <c r="I40" s="52"/>
      <c r="J40" s="64"/>
      <c r="K40" s="57">
        <f>M40/G41*E41</f>
        <v>4180</v>
      </c>
      <c r="L40" s="57">
        <f>M40/G41*F41</f>
        <v>6160</v>
      </c>
      <c r="M40" s="69">
        <v>7300</v>
      </c>
      <c r="N40" s="56">
        <f>M40/G41*H41</f>
        <v>12880</v>
      </c>
      <c r="O40" s="55">
        <v>4180</v>
      </c>
      <c r="P40" s="55">
        <v>6160</v>
      </c>
      <c r="Q40" s="55">
        <v>7300</v>
      </c>
      <c r="R40" s="54">
        <v>12880</v>
      </c>
      <c r="S40" s="53">
        <f>(Q40-G41)/G41</f>
        <v>0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</row>
    <row r="41" spans="1:244" s="63" customFormat="1" ht="22.5" customHeight="1">
      <c r="A41" s="71">
        <v>0.96875</v>
      </c>
      <c r="B41" s="110"/>
      <c r="C41" s="111"/>
      <c r="D41" s="60" t="s">
        <v>12</v>
      </c>
      <c r="E41" s="60">
        <v>4180</v>
      </c>
      <c r="F41" s="60">
        <v>6160</v>
      </c>
      <c r="G41" s="70">
        <v>7300</v>
      </c>
      <c r="H41" s="58">
        <v>12880</v>
      </c>
      <c r="I41" s="52"/>
      <c r="J41" s="64"/>
      <c r="K41" s="57"/>
      <c r="L41" s="57"/>
      <c r="M41" s="69"/>
      <c r="N41" s="81"/>
      <c r="O41" s="55"/>
      <c r="P41" s="55"/>
      <c r="Q41" s="55"/>
      <c r="R41" s="54"/>
      <c r="S41" s="53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</row>
    <row r="42" spans="1:244" s="63" customFormat="1" ht="22.5" customHeight="1">
      <c r="A42" s="71">
        <v>0.9756944444444444</v>
      </c>
      <c r="B42" s="110"/>
      <c r="C42" s="110"/>
      <c r="D42" s="88" t="s">
        <v>13</v>
      </c>
      <c r="E42" s="88">
        <v>4180</v>
      </c>
      <c r="F42" s="88">
        <v>6160</v>
      </c>
      <c r="G42" s="87">
        <v>7300</v>
      </c>
      <c r="H42" s="86">
        <v>12880</v>
      </c>
      <c r="I42" s="52"/>
      <c r="J42" s="64"/>
      <c r="K42" s="57">
        <f t="shared" si="0"/>
        <v>4180</v>
      </c>
      <c r="L42" s="57">
        <f t="shared" si="1"/>
        <v>6160</v>
      </c>
      <c r="M42" s="69">
        <v>7300</v>
      </c>
      <c r="N42" s="56">
        <f t="shared" si="4"/>
        <v>12880</v>
      </c>
      <c r="O42" s="55">
        <v>4180</v>
      </c>
      <c r="P42" s="55">
        <v>6160</v>
      </c>
      <c r="Q42" s="55">
        <v>7300</v>
      </c>
      <c r="R42" s="54">
        <v>12880</v>
      </c>
      <c r="S42" s="53">
        <f t="shared" si="3"/>
        <v>0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</row>
    <row r="43" spans="1:244" s="63" customFormat="1" ht="22.5" customHeight="1">
      <c r="A43" s="71">
        <v>0.9826388888888888</v>
      </c>
      <c r="B43" s="110"/>
      <c r="C43" s="110"/>
      <c r="D43" s="60" t="s">
        <v>14</v>
      </c>
      <c r="E43" s="60">
        <v>4180</v>
      </c>
      <c r="F43" s="60">
        <v>6160</v>
      </c>
      <c r="G43" s="70">
        <v>7300</v>
      </c>
      <c r="H43" s="58">
        <v>12880</v>
      </c>
      <c r="I43" s="52"/>
      <c r="J43" s="64"/>
      <c r="K43" s="57">
        <f t="shared" si="0"/>
        <v>4180</v>
      </c>
      <c r="L43" s="57">
        <f t="shared" si="1"/>
        <v>6160</v>
      </c>
      <c r="M43" s="69">
        <v>7300</v>
      </c>
      <c r="N43" s="56">
        <f t="shared" si="4"/>
        <v>12880</v>
      </c>
      <c r="O43" s="55">
        <v>4180</v>
      </c>
      <c r="P43" s="55">
        <v>6160</v>
      </c>
      <c r="Q43" s="55">
        <v>7300</v>
      </c>
      <c r="R43" s="54">
        <v>12880</v>
      </c>
      <c r="S43" s="53">
        <f t="shared" si="3"/>
        <v>0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</row>
    <row r="44" spans="1:244" s="63" customFormat="1" ht="22.5" customHeight="1">
      <c r="A44" s="68">
        <v>0.9861111111111112</v>
      </c>
      <c r="B44" s="112"/>
      <c r="C44" s="112"/>
      <c r="D44" s="67" t="s">
        <v>29</v>
      </c>
      <c r="E44" s="66">
        <v>3800</v>
      </c>
      <c r="F44" s="66">
        <v>5600</v>
      </c>
      <c r="G44" s="66">
        <v>6600</v>
      </c>
      <c r="H44" s="65">
        <v>11700</v>
      </c>
      <c r="I44" s="52"/>
      <c r="J44" s="64"/>
      <c r="K44" s="57">
        <f t="shared" si="0"/>
        <v>3800</v>
      </c>
      <c r="L44" s="57">
        <f t="shared" si="1"/>
        <v>5600</v>
      </c>
      <c r="M44" s="57">
        <v>6600</v>
      </c>
      <c r="N44" s="56">
        <f t="shared" si="4"/>
        <v>11700</v>
      </c>
      <c r="O44" s="55">
        <v>3800</v>
      </c>
      <c r="P44" s="55">
        <v>5600</v>
      </c>
      <c r="Q44" s="55">
        <v>6600</v>
      </c>
      <c r="R44" s="54">
        <v>11700</v>
      </c>
      <c r="S44" s="53">
        <f t="shared" si="3"/>
        <v>0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</row>
    <row r="45" spans="1:244" s="3" customFormat="1" ht="22.5" customHeight="1">
      <c r="A45" s="11" t="s">
        <v>30</v>
      </c>
      <c r="B45" s="11"/>
      <c r="C45" s="11"/>
      <c r="D45" s="11"/>
      <c r="E45" s="24"/>
      <c r="F45" s="24"/>
      <c r="G45" s="24"/>
      <c r="H45" s="24"/>
      <c r="I45" s="5"/>
      <c r="J45" s="28"/>
      <c r="K45" s="5"/>
      <c r="L45" s="5"/>
      <c r="M45" s="5"/>
      <c r="N45" s="5"/>
      <c r="O45" s="40"/>
      <c r="P45" s="40"/>
      <c r="Q45" s="40"/>
      <c r="R45" s="40"/>
      <c r="S45" s="40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</row>
    <row r="46" spans="1:244" s="22" customFormat="1" ht="25.5" customHeight="1">
      <c r="A46" s="96" t="s">
        <v>31</v>
      </c>
      <c r="B46" s="97"/>
      <c r="C46" s="97"/>
      <c r="D46" s="97"/>
      <c r="E46" s="98"/>
      <c r="F46" s="98"/>
      <c r="G46" s="98"/>
      <c r="H46" s="98"/>
      <c r="I46" s="23"/>
      <c r="J46" s="27"/>
      <c r="K46" s="23"/>
      <c r="L46" s="23"/>
      <c r="M46" s="23"/>
      <c r="N46" s="23"/>
      <c r="O46" s="42"/>
      <c r="P46" s="42"/>
      <c r="Q46" s="42"/>
      <c r="R46" s="42"/>
      <c r="S46" s="4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</row>
    <row r="47" spans="1:244" s="22" customFormat="1" ht="25.5" customHeight="1">
      <c r="A47" s="96" t="s">
        <v>32</v>
      </c>
      <c r="B47" s="97"/>
      <c r="C47" s="97"/>
      <c r="D47" s="97"/>
      <c r="E47" s="98"/>
      <c r="F47" s="98"/>
      <c r="G47" s="98"/>
      <c r="H47" s="98"/>
      <c r="I47" s="23"/>
      <c r="J47" s="27"/>
      <c r="K47" s="23"/>
      <c r="L47" s="23"/>
      <c r="M47" s="23"/>
      <c r="N47" s="23"/>
      <c r="O47" s="42"/>
      <c r="P47" s="42"/>
      <c r="Q47" s="42"/>
      <c r="R47" s="42"/>
      <c r="S47" s="4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</row>
    <row r="48" spans="1:244" s="22" customFormat="1" ht="40.5" customHeight="1">
      <c r="A48" s="96" t="s">
        <v>33</v>
      </c>
      <c r="B48" s="97"/>
      <c r="C48" s="97"/>
      <c r="D48" s="97"/>
      <c r="E48" s="98"/>
      <c r="F48" s="98"/>
      <c r="G48" s="98"/>
      <c r="H48" s="98"/>
      <c r="I48" s="23"/>
      <c r="J48" s="27"/>
      <c r="K48" s="23"/>
      <c r="L48" s="23"/>
      <c r="M48" s="23"/>
      <c r="N48" s="23"/>
      <c r="O48" s="42"/>
      <c r="P48" s="42"/>
      <c r="Q48" s="42"/>
      <c r="R48" s="42"/>
      <c r="S48" s="4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</row>
    <row r="49" spans="1:244" s="22" customFormat="1" ht="30.75" customHeight="1">
      <c r="A49" s="96" t="s">
        <v>34</v>
      </c>
      <c r="B49" s="97"/>
      <c r="C49" s="97"/>
      <c r="D49" s="97"/>
      <c r="E49" s="98"/>
      <c r="F49" s="98"/>
      <c r="G49" s="98"/>
      <c r="H49" s="98"/>
      <c r="I49" s="23"/>
      <c r="J49" s="27"/>
      <c r="K49" s="23"/>
      <c r="L49" s="23"/>
      <c r="M49" s="23"/>
      <c r="N49" s="23"/>
      <c r="O49" s="42"/>
      <c r="P49" s="42"/>
      <c r="Q49" s="42"/>
      <c r="R49" s="42"/>
      <c r="S49" s="4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</row>
    <row r="50" spans="1:244" s="22" customFormat="1" ht="30.75" customHeight="1">
      <c r="A50" s="96" t="s">
        <v>35</v>
      </c>
      <c r="B50" s="97"/>
      <c r="C50" s="97"/>
      <c r="D50" s="97"/>
      <c r="E50" s="98"/>
      <c r="F50" s="98"/>
      <c r="G50" s="98"/>
      <c r="H50" s="98"/>
      <c r="I50" s="23"/>
      <c r="J50" s="27"/>
      <c r="K50" s="23"/>
      <c r="L50" s="23"/>
      <c r="M50" s="23"/>
      <c r="N50" s="23"/>
      <c r="O50" s="42"/>
      <c r="P50" s="42"/>
      <c r="Q50" s="42"/>
      <c r="R50" s="42"/>
      <c r="S50" s="4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</row>
    <row r="51" spans="1:244" s="22" customFormat="1" ht="30.75" customHeight="1">
      <c r="A51" s="96" t="s">
        <v>36</v>
      </c>
      <c r="B51" s="97"/>
      <c r="C51" s="97"/>
      <c r="D51" s="97"/>
      <c r="E51" s="98"/>
      <c r="F51" s="98"/>
      <c r="G51" s="98"/>
      <c r="H51" s="98"/>
      <c r="I51" s="23"/>
      <c r="J51" s="23"/>
      <c r="K51" s="23"/>
      <c r="L51" s="23"/>
      <c r="M51" s="23"/>
      <c r="N51" s="23"/>
      <c r="O51" s="42"/>
      <c r="P51" s="42"/>
      <c r="Q51" s="42"/>
      <c r="R51" s="42"/>
      <c r="S51" s="4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</row>
    <row r="52" spans="1:244" s="22" customFormat="1" ht="31.5" customHeight="1">
      <c r="A52" s="99" t="s">
        <v>37</v>
      </c>
      <c r="B52" s="99"/>
      <c r="C52" s="99"/>
      <c r="D52" s="99"/>
      <c r="E52" s="99"/>
      <c r="F52" s="99"/>
      <c r="G52" s="99"/>
      <c r="H52" s="99"/>
      <c r="I52" s="23"/>
      <c r="J52" s="23"/>
      <c r="K52" s="23"/>
      <c r="L52" s="23"/>
      <c r="M52" s="23"/>
      <c r="N52" s="23"/>
      <c r="O52" s="42"/>
      <c r="P52" s="42"/>
      <c r="Q52" s="42"/>
      <c r="R52" s="42"/>
      <c r="S52" s="4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</row>
    <row r="53" spans="1:244" s="22" customFormat="1" ht="30.75" customHeight="1">
      <c r="A53" s="96"/>
      <c r="B53" s="97"/>
      <c r="C53" s="97"/>
      <c r="D53" s="97"/>
      <c r="E53" s="98"/>
      <c r="F53" s="98"/>
      <c r="G53" s="98"/>
      <c r="H53" s="98"/>
      <c r="I53" s="23"/>
      <c r="J53" s="23"/>
      <c r="K53" s="23"/>
      <c r="L53" s="23"/>
      <c r="M53" s="23"/>
      <c r="N53" s="23"/>
      <c r="O53" s="42"/>
      <c r="P53" s="42"/>
      <c r="Q53" s="42"/>
      <c r="R53" s="42"/>
      <c r="S53" s="4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</row>
    <row r="54" spans="1:244" s="22" customFormat="1" ht="30.75" customHeight="1">
      <c r="A54" s="96"/>
      <c r="B54" s="97"/>
      <c r="C54" s="97"/>
      <c r="D54" s="97"/>
      <c r="E54" s="98"/>
      <c r="F54" s="98"/>
      <c r="G54" s="98"/>
      <c r="H54" s="98"/>
      <c r="I54" s="23"/>
      <c r="J54" s="23"/>
      <c r="K54" s="23"/>
      <c r="L54" s="23"/>
      <c r="M54" s="23"/>
      <c r="N54" s="23"/>
      <c r="O54" s="42"/>
      <c r="P54" s="42"/>
      <c r="Q54" s="42"/>
      <c r="R54" s="42"/>
      <c r="S54" s="4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</row>
    <row r="55" spans="1:244" s="4" customFormat="1" ht="22.5" customHeight="1">
      <c r="A55" s="12"/>
      <c r="B55" s="92"/>
      <c r="C55" s="12"/>
      <c r="D55" s="12"/>
      <c r="E55" s="7"/>
      <c r="F55" s="7"/>
      <c r="G55" s="7"/>
      <c r="H55" s="7"/>
      <c r="I55" s="7"/>
      <c r="J55" s="7"/>
      <c r="K55" s="7"/>
      <c r="L55" s="7"/>
      <c r="M55" s="7"/>
      <c r="N55" s="7"/>
      <c r="O55" s="41"/>
      <c r="P55" s="41"/>
      <c r="Q55" s="41"/>
      <c r="R55" s="41"/>
      <c r="S55" s="41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</row>
  </sheetData>
  <mergeCells count="33">
    <mergeCell ref="B37:C39"/>
    <mergeCell ref="B40:C44"/>
    <mergeCell ref="O2:R4"/>
    <mergeCell ref="N13:N18"/>
    <mergeCell ref="N19:N22"/>
    <mergeCell ref="N23:N26"/>
    <mergeCell ref="R13:R18"/>
    <mergeCell ref="R19:R22"/>
    <mergeCell ref="R23:R26"/>
    <mergeCell ref="A53:H53"/>
    <mergeCell ref="A54:H54"/>
    <mergeCell ref="A2:A5"/>
    <mergeCell ref="D2:D5"/>
    <mergeCell ref="H13:H18"/>
    <mergeCell ref="H19:H22"/>
    <mergeCell ref="H23:H26"/>
    <mergeCell ref="B2:C5"/>
    <mergeCell ref="B6:C9"/>
    <mergeCell ref="B10:C11"/>
    <mergeCell ref="A49:H49"/>
    <mergeCell ref="A50:H50"/>
    <mergeCell ref="A51:H51"/>
    <mergeCell ref="A52:H52"/>
    <mergeCell ref="A1:H1"/>
    <mergeCell ref="A46:H46"/>
    <mergeCell ref="A47:H47"/>
    <mergeCell ref="A48:H48"/>
    <mergeCell ref="B12:C18"/>
    <mergeCell ref="B19:C22"/>
    <mergeCell ref="B23:C26"/>
    <mergeCell ref="B27:C31"/>
    <mergeCell ref="E2:H4"/>
    <mergeCell ref="B32:C36"/>
  </mergeCells>
  <printOptions/>
  <pageMargins left="0.9444444444444444" right="0.2361111111111111" top="0.5111111111111111" bottom="0.15694444444444444" header="0.5111111111111111" footer="0.15694444444444444"/>
  <pageSetup horizontalDpi="360" verticalDpi="36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mysmcy</dc:creator>
  <cp:keywords/>
  <dc:description/>
  <cp:lastModifiedBy>luobo</cp:lastModifiedBy>
  <cp:lastPrinted>1899-12-30T00:00:00Z</cp:lastPrinted>
  <dcterms:created xsi:type="dcterms:W3CDTF">2010-10-25T09:44:39Z</dcterms:created>
  <dcterms:modified xsi:type="dcterms:W3CDTF">2011-12-21T01:47:39Z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